
<file path=[Content_Types].xml><?xml version="1.0" encoding="utf-8"?>
<Types xmlns="http://schemas.openxmlformats.org/package/2006/content-types">
  <Default Extension="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210" windowHeight="7635" activeTab="1"/>
  </bookViews>
  <sheets>
    <sheet name="Instructions" sheetId="2" r:id="rId1"/>
    <sheet name="Main" sheetId="1" r:id="rId2"/>
  </sheets>
  <definedNames>
    <definedName name="farms">Main!$C$2</definedName>
    <definedName name="pextent">Main!$C$1</definedName>
    <definedName name="Xn">Main!$H$1</definedName>
  </definedNames>
  <calcPr calcId="125725"/>
  <fileRecoveryPr repairLoad="1"/>
</workbook>
</file>

<file path=xl/calcChain.xml><?xml version="1.0" encoding="utf-8"?>
<calcChain xmlns="http://schemas.openxmlformats.org/spreadsheetml/2006/main">
  <c r="G106" i="1"/>
  <c r="F106"/>
  <c r="C106"/>
  <c r="G105"/>
  <c r="F105"/>
  <c r="C105"/>
  <c r="G104"/>
  <c r="F104"/>
  <c r="C104"/>
  <c r="G103"/>
  <c r="F103"/>
  <c r="C103"/>
  <c r="G102"/>
  <c r="F102"/>
  <c r="C102"/>
  <c r="G101"/>
  <c r="F101"/>
  <c r="C101"/>
  <c r="G100"/>
  <c r="F100"/>
  <c r="C100"/>
  <c r="G99"/>
  <c r="F99"/>
  <c r="C99"/>
  <c r="G98"/>
  <c r="F98"/>
  <c r="C98"/>
  <c r="G97"/>
  <c r="F97"/>
  <c r="C97"/>
  <c r="G96"/>
  <c r="F96"/>
  <c r="C96"/>
  <c r="G95"/>
  <c r="F95"/>
  <c r="C95"/>
  <c r="G94"/>
  <c r="F94"/>
  <c r="C94"/>
  <c r="G93"/>
  <c r="F93"/>
  <c r="C93"/>
  <c r="G92"/>
  <c r="F92"/>
  <c r="C92"/>
  <c r="G91"/>
  <c r="F91"/>
  <c r="C91"/>
  <c r="G90"/>
  <c r="F90"/>
  <c r="C90"/>
  <c r="G89"/>
  <c r="F89"/>
  <c r="C89"/>
  <c r="G88"/>
  <c r="F88"/>
  <c r="C88"/>
  <c r="G87"/>
  <c r="F87"/>
  <c r="C87"/>
  <c r="G86"/>
  <c r="F86"/>
  <c r="C86"/>
  <c r="G85"/>
  <c r="F85"/>
  <c r="C85"/>
  <c r="G84"/>
  <c r="F84"/>
  <c r="C84"/>
  <c r="G83"/>
  <c r="F83"/>
  <c r="C83"/>
  <c r="G82"/>
  <c r="F82"/>
  <c r="C82"/>
  <c r="G81"/>
  <c r="F81"/>
  <c r="C81"/>
  <c r="G80"/>
  <c r="F80"/>
  <c r="C80"/>
  <c r="G79"/>
  <c r="F79"/>
  <c r="C79"/>
  <c r="G78"/>
  <c r="F78"/>
  <c r="C78"/>
  <c r="G77"/>
  <c r="F77"/>
  <c r="C77"/>
  <c r="G76"/>
  <c r="F76"/>
  <c r="C76"/>
  <c r="G75"/>
  <c r="F75"/>
  <c r="C75"/>
  <c r="G74"/>
  <c r="F74"/>
  <c r="C74"/>
  <c r="G73"/>
  <c r="F73"/>
  <c r="C73"/>
  <c r="G72"/>
  <c r="F72"/>
  <c r="C72"/>
  <c r="G71"/>
  <c r="F71"/>
  <c r="C71"/>
  <c r="G70"/>
  <c r="F70"/>
  <c r="C70"/>
  <c r="G69"/>
  <c r="F69"/>
  <c r="C69"/>
  <c r="G68"/>
  <c r="F68"/>
  <c r="C68"/>
  <c r="G67"/>
  <c r="F67"/>
  <c r="C67"/>
  <c r="G66"/>
  <c r="F66"/>
  <c r="C66"/>
  <c r="G65"/>
  <c r="F65"/>
  <c r="C65"/>
  <c r="G64"/>
  <c r="F64"/>
  <c r="C64"/>
  <c r="G63"/>
  <c r="F63"/>
  <c r="D63" s="1"/>
  <c r="C63"/>
  <c r="G62"/>
  <c r="F62"/>
  <c r="C62"/>
  <c r="G61"/>
  <c r="F61"/>
  <c r="D61" s="1"/>
  <c r="C61"/>
  <c r="G60"/>
  <c r="F60"/>
  <c r="C60"/>
  <c r="G59"/>
  <c r="F59"/>
  <c r="D59" s="1"/>
  <c r="C59"/>
  <c r="G58"/>
  <c r="F58"/>
  <c r="C58"/>
  <c r="G57"/>
  <c r="F57"/>
  <c r="D57" s="1"/>
  <c r="C57"/>
  <c r="G56"/>
  <c r="F56"/>
  <c r="C56"/>
  <c r="G55"/>
  <c r="F55"/>
  <c r="D55" s="1"/>
  <c r="C55"/>
  <c r="G54"/>
  <c r="F54"/>
  <c r="C54"/>
  <c r="G53"/>
  <c r="F53"/>
  <c r="D53" s="1"/>
  <c r="C53"/>
  <c r="G52"/>
  <c r="F52"/>
  <c r="C52"/>
  <c r="G51"/>
  <c r="F51"/>
  <c r="C51"/>
  <c r="G50"/>
  <c r="F50"/>
  <c r="C50"/>
  <c r="G49"/>
  <c r="F49"/>
  <c r="C49"/>
  <c r="G48"/>
  <c r="F48"/>
  <c r="C48"/>
  <c r="G47"/>
  <c r="F47"/>
  <c r="C47"/>
  <c r="G46"/>
  <c r="F46"/>
  <c r="C46"/>
  <c r="G45"/>
  <c r="F45"/>
  <c r="C45"/>
  <c r="G44"/>
  <c r="F44"/>
  <c r="C44"/>
  <c r="G43"/>
  <c r="F43"/>
  <c r="C43"/>
  <c r="G42"/>
  <c r="F42"/>
  <c r="C42"/>
  <c r="G41"/>
  <c r="F41"/>
  <c r="C41"/>
  <c r="G40"/>
  <c r="F40"/>
  <c r="C40"/>
  <c r="G39"/>
  <c r="F39"/>
  <c r="C39"/>
  <c r="G38"/>
  <c r="F38"/>
  <c r="C38"/>
  <c r="G37"/>
  <c r="F37"/>
  <c r="C37"/>
  <c r="G36"/>
  <c r="F36"/>
  <c r="C36"/>
  <c r="G35"/>
  <c r="F35"/>
  <c r="C35"/>
  <c r="G34"/>
  <c r="F34"/>
  <c r="C34"/>
  <c r="G33"/>
  <c r="F33"/>
  <c r="C33"/>
  <c r="G32"/>
  <c r="F32"/>
  <c r="C32"/>
  <c r="G31"/>
  <c r="F31"/>
  <c r="C31"/>
  <c r="G30"/>
  <c r="F30"/>
  <c r="C30"/>
  <c r="G29"/>
  <c r="F29"/>
  <c r="C29"/>
  <c r="G28"/>
  <c r="F28"/>
  <c r="C28"/>
  <c r="G27"/>
  <c r="F27"/>
  <c r="C27"/>
  <c r="G26"/>
  <c r="F26"/>
  <c r="C26"/>
  <c r="G25"/>
  <c r="F25"/>
  <c r="C25"/>
  <c r="G24"/>
  <c r="F24"/>
  <c r="C24"/>
  <c r="G23"/>
  <c r="F23"/>
  <c r="C23"/>
  <c r="G22"/>
  <c r="F22"/>
  <c r="C22"/>
  <c r="G21"/>
  <c r="F21"/>
  <c r="C21"/>
  <c r="G20"/>
  <c r="F20"/>
  <c r="C20"/>
  <c r="G19"/>
  <c r="F19"/>
  <c r="C19"/>
  <c r="G18"/>
  <c r="F18"/>
  <c r="C18"/>
  <c r="G17"/>
  <c r="F17"/>
  <c r="C17"/>
  <c r="G16"/>
  <c r="F16"/>
  <c r="C16"/>
  <c r="G15"/>
  <c r="F15"/>
  <c r="C15"/>
  <c r="G14"/>
  <c r="F14"/>
  <c r="C14"/>
  <c r="G13"/>
  <c r="F13"/>
  <c r="C13"/>
  <c r="G12"/>
  <c r="F12"/>
  <c r="C12"/>
  <c r="G11"/>
  <c r="F11"/>
  <c r="C11"/>
  <c r="G10"/>
  <c r="F10"/>
  <c r="C10"/>
  <c r="G9"/>
  <c r="F9"/>
  <c r="C9"/>
  <c r="D9" s="1"/>
  <c r="G8"/>
  <c r="F8"/>
  <c r="C8"/>
  <c r="G7"/>
  <c r="F7"/>
  <c r="D11" l="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8"/>
  <c r="D10"/>
  <c r="D12"/>
  <c r="D14"/>
  <c r="D16"/>
  <c r="D18"/>
  <c r="D20"/>
  <c r="D22"/>
  <c r="D24"/>
  <c r="D26"/>
  <c r="D28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102"/>
  <c r="D104"/>
  <c r="D106"/>
  <c r="C7"/>
  <c r="D7" s="1"/>
  <c r="H1" l="1"/>
  <c r="I106" l="1"/>
  <c r="J105"/>
  <c r="I104"/>
  <c r="J103"/>
  <c r="I102"/>
  <c r="J101"/>
  <c r="I100"/>
  <c r="J99"/>
  <c r="I98"/>
  <c r="J97"/>
  <c r="I96"/>
  <c r="J95"/>
  <c r="I94"/>
  <c r="J93"/>
  <c r="I92"/>
  <c r="J91"/>
  <c r="I90"/>
  <c r="J89"/>
  <c r="I88"/>
  <c r="J87"/>
  <c r="I86"/>
  <c r="J85"/>
  <c r="I84"/>
  <c r="J83"/>
  <c r="I82"/>
  <c r="J81"/>
  <c r="I80"/>
  <c r="J79"/>
  <c r="I78"/>
  <c r="J77"/>
  <c r="I76"/>
  <c r="J75"/>
  <c r="I74"/>
  <c r="J73"/>
  <c r="I72"/>
  <c r="J71"/>
  <c r="I70"/>
  <c r="J69"/>
  <c r="I68"/>
  <c r="J67"/>
  <c r="I66"/>
  <c r="J65"/>
  <c r="I64"/>
  <c r="J63"/>
  <c r="I62"/>
  <c r="J61"/>
  <c r="I60"/>
  <c r="J59"/>
  <c r="I58"/>
  <c r="J57"/>
  <c r="I56"/>
  <c r="J55"/>
  <c r="I54"/>
  <c r="J53"/>
  <c r="I52"/>
  <c r="J51"/>
  <c r="I50"/>
  <c r="J49"/>
  <c r="I48"/>
  <c r="J47"/>
  <c r="I46"/>
  <c r="J45"/>
  <c r="I44"/>
  <c r="J43"/>
  <c r="I42"/>
  <c r="J41"/>
  <c r="I40"/>
  <c r="J39"/>
  <c r="I38"/>
  <c r="J37"/>
  <c r="I36"/>
  <c r="J35"/>
  <c r="I34"/>
  <c r="J33"/>
  <c r="I32"/>
  <c r="J31"/>
  <c r="I30"/>
  <c r="J29"/>
  <c r="I28"/>
  <c r="J27"/>
  <c r="I26"/>
  <c r="J25"/>
  <c r="I24"/>
  <c r="J23"/>
  <c r="I22"/>
  <c r="J21"/>
  <c r="I20"/>
  <c r="J19"/>
  <c r="I18"/>
  <c r="J17"/>
  <c r="I16"/>
  <c r="J15"/>
  <c r="I14"/>
  <c r="J13"/>
  <c r="I12"/>
  <c r="J11"/>
  <c r="I10"/>
  <c r="I9"/>
  <c r="I8"/>
  <c r="I7"/>
  <c r="J18"/>
  <c r="J16"/>
  <c r="J14"/>
  <c r="J12"/>
  <c r="I11"/>
  <c r="J8"/>
  <c r="J7"/>
  <c r="J106"/>
  <c r="I105"/>
  <c r="J104"/>
  <c r="I103"/>
  <c r="J102"/>
  <c r="I101"/>
  <c r="J100"/>
  <c r="I99"/>
  <c r="J98"/>
  <c r="I97"/>
  <c r="J96"/>
  <c r="I95"/>
  <c r="J94"/>
  <c r="I93"/>
  <c r="J92"/>
  <c r="I91"/>
  <c r="J90"/>
  <c r="I89"/>
  <c r="J88"/>
  <c r="I87"/>
  <c r="J86"/>
  <c r="I85"/>
  <c r="J84"/>
  <c r="I83"/>
  <c r="J82"/>
  <c r="I81"/>
  <c r="J80"/>
  <c r="I79"/>
  <c r="J78"/>
  <c r="I77"/>
  <c r="J76"/>
  <c r="I75"/>
  <c r="J74"/>
  <c r="I73"/>
  <c r="J72"/>
  <c r="I71"/>
  <c r="J70"/>
  <c r="I69"/>
  <c r="J68"/>
  <c r="I67"/>
  <c r="J66"/>
  <c r="I65"/>
  <c r="J64"/>
  <c r="I63"/>
  <c r="J62"/>
  <c r="I61"/>
  <c r="J60"/>
  <c r="I59"/>
  <c r="J58"/>
  <c r="I57"/>
  <c r="J56"/>
  <c r="I55"/>
  <c r="J54"/>
  <c r="I53"/>
  <c r="J52"/>
  <c r="I51"/>
  <c r="J50"/>
  <c r="I49"/>
  <c r="J48"/>
  <c r="I47"/>
  <c r="J46"/>
  <c r="I45"/>
  <c r="J44"/>
  <c r="I43"/>
  <c r="J42"/>
  <c r="I41"/>
  <c r="J40"/>
  <c r="I39"/>
  <c r="J38"/>
  <c r="I37"/>
  <c r="J36"/>
  <c r="I35"/>
  <c r="J34"/>
  <c r="I33"/>
  <c r="J32"/>
  <c r="I31"/>
  <c r="J30"/>
  <c r="I29"/>
  <c r="J28"/>
  <c r="I27"/>
  <c r="J26"/>
  <c r="I25"/>
  <c r="J24"/>
  <c r="I23"/>
  <c r="J22"/>
  <c r="I21"/>
  <c r="J20"/>
  <c r="I19"/>
  <c r="I17"/>
  <c r="I15"/>
  <c r="I13"/>
  <c r="J10"/>
  <c r="J9"/>
  <c r="O6" l="1"/>
  <c r="O5"/>
  <c r="N5" s="1"/>
  <c r="M5" s="1"/>
  <c r="M6" s="1"/>
  <c r="N6" l="1"/>
  <c r="N7" s="1"/>
  <c r="M7" s="1"/>
  <c r="O7"/>
</calcChain>
</file>

<file path=xl/sharedStrings.xml><?xml version="1.0" encoding="utf-8"?>
<sst xmlns="http://schemas.openxmlformats.org/spreadsheetml/2006/main" count="24" uniqueCount="17">
  <si>
    <t>i</t>
  </si>
  <si>
    <t>xi</t>
  </si>
  <si>
    <t>wi</t>
  </si>
  <si>
    <t>most probable</t>
  </si>
  <si>
    <t>star condensate</t>
  </si>
  <si>
    <t xml:space="preserve">extent of reaction </t>
  </si>
  <si>
    <t>number of arms</t>
  </si>
  <si>
    <t>Poisson</t>
  </si>
  <si>
    <t>sigma n for Poisson</t>
  </si>
  <si>
    <t>SigmaN</t>
  </si>
  <si>
    <t>SigmaW</t>
  </si>
  <si>
    <t>Mw/Mn</t>
  </si>
  <si>
    <t>MostProb</t>
  </si>
  <si>
    <t>Star</t>
  </si>
  <si>
    <r>
      <t>x</t>
    </r>
    <r>
      <rPr>
        <i/>
        <vertAlign val="subscript"/>
        <sz val="10"/>
        <color theme="1"/>
        <rFont val="Times New Roman"/>
        <family val="1"/>
      </rPr>
      <t>i</t>
    </r>
    <r>
      <rPr>
        <i/>
        <sz val="10"/>
        <color theme="1"/>
        <rFont val="Times New Roman"/>
        <family val="1"/>
      </rPr>
      <t xml:space="preserve"> = p</t>
    </r>
    <r>
      <rPr>
        <i/>
        <vertAlign val="superscript"/>
        <sz val="10"/>
        <color theme="1"/>
        <rFont val="Times New Roman"/>
        <family val="1"/>
      </rPr>
      <t>i-1</t>
    </r>
    <r>
      <rPr>
        <i/>
        <sz val="10"/>
        <color theme="1"/>
        <rFont val="Times New Roman"/>
        <family val="1"/>
      </rPr>
      <t>(1-p)</t>
    </r>
  </si>
  <si>
    <r>
      <t>w</t>
    </r>
    <r>
      <rPr>
        <i/>
        <vertAlign val="subscript"/>
        <sz val="10"/>
        <color theme="1"/>
        <rFont val="Times New Roman"/>
        <family val="1"/>
      </rPr>
      <t xml:space="preserve">i </t>
    </r>
    <r>
      <rPr>
        <i/>
        <sz val="10"/>
        <color theme="1"/>
        <rFont val="Times New Roman"/>
        <family val="1"/>
      </rPr>
      <t>= ix</t>
    </r>
    <r>
      <rPr>
        <i/>
        <vertAlign val="subscript"/>
        <sz val="10"/>
        <color theme="1"/>
        <rFont val="Times New Roman"/>
        <family val="1"/>
      </rPr>
      <t>i</t>
    </r>
    <r>
      <rPr>
        <i/>
        <sz val="10"/>
        <color theme="1"/>
        <rFont val="Times New Roman"/>
        <family val="1"/>
      </rPr>
      <t>(1-p) = ip</t>
    </r>
    <r>
      <rPr>
        <i/>
        <vertAlign val="superscript"/>
        <sz val="10"/>
        <color theme="1"/>
        <rFont val="Times New Roman"/>
        <family val="1"/>
      </rPr>
      <t>i-1</t>
    </r>
    <r>
      <rPr>
        <i/>
        <sz val="10"/>
        <color theme="1"/>
        <rFont val="Times New Roman"/>
        <family val="1"/>
      </rPr>
      <t>(1-p)</t>
    </r>
    <r>
      <rPr>
        <i/>
        <vertAlign val="superscript"/>
        <sz val="10"/>
        <color theme="1"/>
        <rFont val="Times New Roman"/>
        <family val="1"/>
      </rPr>
      <t>2</t>
    </r>
  </si>
  <si>
    <t>Most probable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</si>
</sst>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i/>
      <vertAlign val="subscript"/>
      <sz val="10"/>
      <color theme="1"/>
      <name val="Times New Roman"/>
      <family val="1"/>
    </font>
    <font>
      <i/>
      <vertAlign val="superscript"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Linear</a:t>
            </a:r>
            <a:r>
              <a:rPr lang="en-US" baseline="0"/>
              <a:t> &amp; Star</a:t>
            </a:r>
            <a:endParaRPr lang="en-US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227143752672335"/>
          <c:y val="4.214129483814525E-2"/>
          <c:w val="0.81722907927295207"/>
          <c:h val="0.79822506561679785"/>
        </c:manualLayout>
      </c:layout>
      <c:scatterChart>
        <c:scatterStyle val="lineMarker"/>
        <c:ser>
          <c:idx val="0"/>
          <c:order val="0"/>
          <c:tx>
            <c:v>xi MP</c:v>
          </c:tx>
          <c:marker>
            <c:symbol val="none"/>
          </c:marker>
          <c:xVal>
            <c:numRef>
              <c:f>Main!$B$7:$B$106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Main!$C$7:$C$106</c:f>
              <c:numCache>
                <c:formatCode>General</c:formatCode>
                <c:ptCount val="100"/>
                <c:pt idx="0">
                  <c:v>5.0000000000000044E-2</c:v>
                </c:pt>
                <c:pt idx="1">
                  <c:v>4.7500000000000042E-2</c:v>
                </c:pt>
                <c:pt idx="2">
                  <c:v>4.512500000000004E-2</c:v>
                </c:pt>
                <c:pt idx="3">
                  <c:v>4.2868750000000032E-2</c:v>
                </c:pt>
                <c:pt idx="4">
                  <c:v>4.0725312500000034E-2</c:v>
                </c:pt>
                <c:pt idx="5">
                  <c:v>3.8689046875000035E-2</c:v>
                </c:pt>
                <c:pt idx="6">
                  <c:v>3.6754594531250032E-2</c:v>
                </c:pt>
                <c:pt idx="7">
                  <c:v>3.4916864804687531E-2</c:v>
                </c:pt>
                <c:pt idx="8">
                  <c:v>3.3171021564453153E-2</c:v>
                </c:pt>
                <c:pt idx="9">
                  <c:v>3.1512470486230494E-2</c:v>
                </c:pt>
                <c:pt idx="10">
                  <c:v>2.9936846961918971E-2</c:v>
                </c:pt>
                <c:pt idx="11">
                  <c:v>2.8440004613823018E-2</c:v>
                </c:pt>
                <c:pt idx="12">
                  <c:v>2.7018004383131868E-2</c:v>
                </c:pt>
                <c:pt idx="13">
                  <c:v>2.5667104163975274E-2</c:v>
                </c:pt>
                <c:pt idx="14">
                  <c:v>2.438374895577651E-2</c:v>
                </c:pt>
                <c:pt idx="15">
                  <c:v>2.3164561507987687E-2</c:v>
                </c:pt>
                <c:pt idx="16">
                  <c:v>2.2006333432588301E-2</c:v>
                </c:pt>
                <c:pt idx="17">
                  <c:v>2.0906016760958886E-2</c:v>
                </c:pt>
                <c:pt idx="18">
                  <c:v>1.986071592291094E-2</c:v>
                </c:pt>
                <c:pt idx="19">
                  <c:v>1.8867680126765395E-2</c:v>
                </c:pt>
                <c:pt idx="20">
                  <c:v>1.7924296120427122E-2</c:v>
                </c:pt>
                <c:pt idx="21">
                  <c:v>1.7028081314405769E-2</c:v>
                </c:pt>
                <c:pt idx="22">
                  <c:v>1.6176677248685479E-2</c:v>
                </c:pt>
                <c:pt idx="23">
                  <c:v>1.5367843386251205E-2</c:v>
                </c:pt>
                <c:pt idx="24">
                  <c:v>1.4599451216938645E-2</c:v>
                </c:pt>
                <c:pt idx="25">
                  <c:v>1.3869478656091712E-2</c:v>
                </c:pt>
                <c:pt idx="26">
                  <c:v>1.3176004723287128E-2</c:v>
                </c:pt>
                <c:pt idx="27">
                  <c:v>1.2517204487122771E-2</c:v>
                </c:pt>
                <c:pt idx="28">
                  <c:v>1.1891344262766631E-2</c:v>
                </c:pt>
                <c:pt idx="29">
                  <c:v>1.1296777049628301E-2</c:v>
                </c:pt>
                <c:pt idx="30">
                  <c:v>1.0731938197146884E-2</c:v>
                </c:pt>
                <c:pt idx="31">
                  <c:v>1.0195341287289541E-2</c:v>
                </c:pt>
                <c:pt idx="32">
                  <c:v>9.6855742229250644E-3</c:v>
                </c:pt>
                <c:pt idx="33">
                  <c:v>9.2012955117788103E-3</c:v>
                </c:pt>
                <c:pt idx="34">
                  <c:v>8.7412307361898704E-3</c:v>
                </c:pt>
                <c:pt idx="35">
                  <c:v>8.3041691993803752E-3</c:v>
                </c:pt>
                <c:pt idx="36">
                  <c:v>7.8889607394113572E-3</c:v>
                </c:pt>
                <c:pt idx="37">
                  <c:v>7.4945127024407905E-3</c:v>
                </c:pt>
                <c:pt idx="38">
                  <c:v>7.1197870673187494E-3</c:v>
                </c:pt>
                <c:pt idx="39">
                  <c:v>6.7637977139528129E-3</c:v>
                </c:pt>
                <c:pt idx="40">
                  <c:v>6.4256078282551726E-3</c:v>
                </c:pt>
                <c:pt idx="41">
                  <c:v>6.1043274368424135E-3</c:v>
                </c:pt>
                <c:pt idx="42">
                  <c:v>5.7991110650002934E-3</c:v>
                </c:pt>
                <c:pt idx="43">
                  <c:v>5.5091555117502775E-3</c:v>
                </c:pt>
                <c:pt idx="44">
                  <c:v>5.2336977361627634E-3</c:v>
                </c:pt>
                <c:pt idx="45">
                  <c:v>4.9720128493546253E-3</c:v>
                </c:pt>
                <c:pt idx="46">
                  <c:v>4.7234122068868945E-3</c:v>
                </c:pt>
                <c:pt idx="47">
                  <c:v>4.4872415965425501E-3</c:v>
                </c:pt>
                <c:pt idx="48">
                  <c:v>4.262879516715422E-3</c:v>
                </c:pt>
                <c:pt idx="49">
                  <c:v>4.0497355408796515E-3</c:v>
                </c:pt>
                <c:pt idx="50">
                  <c:v>3.8472487638356685E-3</c:v>
                </c:pt>
                <c:pt idx="51">
                  <c:v>3.6548863256438847E-3</c:v>
                </c:pt>
                <c:pt idx="52">
                  <c:v>3.4721420093616904E-3</c:v>
                </c:pt>
                <c:pt idx="53">
                  <c:v>3.2985349088936067E-3</c:v>
                </c:pt>
                <c:pt idx="54">
                  <c:v>3.1336081634489254E-3</c:v>
                </c:pt>
                <c:pt idx="55">
                  <c:v>2.9769277552764797E-3</c:v>
                </c:pt>
                <c:pt idx="56">
                  <c:v>2.8280813675126558E-3</c:v>
                </c:pt>
                <c:pt idx="57">
                  <c:v>2.6866772991370226E-3</c:v>
                </c:pt>
                <c:pt idx="58">
                  <c:v>2.5523434341801717E-3</c:v>
                </c:pt>
                <c:pt idx="59">
                  <c:v>2.4247262624711632E-3</c:v>
                </c:pt>
                <c:pt idx="60">
                  <c:v>2.3034899493476046E-3</c:v>
                </c:pt>
                <c:pt idx="61">
                  <c:v>2.1883154518802244E-3</c:v>
                </c:pt>
                <c:pt idx="62">
                  <c:v>2.0788996792862132E-3</c:v>
                </c:pt>
                <c:pt idx="63">
                  <c:v>1.9749546953219026E-3</c:v>
                </c:pt>
                <c:pt idx="64">
                  <c:v>1.8762069605558075E-3</c:v>
                </c:pt>
                <c:pt idx="65">
                  <c:v>1.7823966125280171E-3</c:v>
                </c:pt>
                <c:pt idx="66">
                  <c:v>1.6932767819016162E-3</c:v>
                </c:pt>
                <c:pt idx="67">
                  <c:v>1.6086129428065352E-3</c:v>
                </c:pt>
                <c:pt idx="68">
                  <c:v>1.5281822956662086E-3</c:v>
                </c:pt>
                <c:pt idx="69">
                  <c:v>1.4517731808828982E-3</c:v>
                </c:pt>
                <c:pt idx="70">
                  <c:v>1.3791845218387531E-3</c:v>
                </c:pt>
                <c:pt idx="71">
                  <c:v>1.3102252957468154E-3</c:v>
                </c:pt>
                <c:pt idx="72">
                  <c:v>1.2447140309594748E-3</c:v>
                </c:pt>
                <c:pt idx="73">
                  <c:v>1.1824783294115009E-3</c:v>
                </c:pt>
                <c:pt idx="74">
                  <c:v>1.123354412940926E-3</c:v>
                </c:pt>
                <c:pt idx="75">
                  <c:v>1.0671866922938797E-3</c:v>
                </c:pt>
                <c:pt idx="76">
                  <c:v>1.0138273576791857E-3</c:v>
                </c:pt>
                <c:pt idx="77">
                  <c:v>9.631359897952263E-4</c:v>
                </c:pt>
                <c:pt idx="78">
                  <c:v>9.1497919030546508E-4</c:v>
                </c:pt>
                <c:pt idx="79">
                  <c:v>8.6923023079019178E-4</c:v>
                </c:pt>
                <c:pt idx="80">
                  <c:v>8.2576871925068218E-4</c:v>
                </c:pt>
                <c:pt idx="81">
                  <c:v>7.8448028328814809E-4</c:v>
                </c:pt>
                <c:pt idx="82">
                  <c:v>7.4525626912374068E-4</c:v>
                </c:pt>
                <c:pt idx="83">
                  <c:v>7.0799345566755357E-4</c:v>
                </c:pt>
                <c:pt idx="84">
                  <c:v>6.7259378288417597E-4</c:v>
                </c:pt>
                <c:pt idx="85">
                  <c:v>6.3896409373996718E-4</c:v>
                </c:pt>
                <c:pt idx="86">
                  <c:v>6.0701588905296875E-4</c:v>
                </c:pt>
                <c:pt idx="87">
                  <c:v>5.7666509460032038E-4</c:v>
                </c:pt>
                <c:pt idx="88">
                  <c:v>5.4783183987030431E-4</c:v>
                </c:pt>
                <c:pt idx="89">
                  <c:v>5.2044024787678902E-4</c:v>
                </c:pt>
                <c:pt idx="90">
                  <c:v>4.944182354829497E-4</c:v>
                </c:pt>
                <c:pt idx="91">
                  <c:v>4.6969732370880221E-4</c:v>
                </c:pt>
                <c:pt idx="92">
                  <c:v>4.4621245752336205E-4</c:v>
                </c:pt>
                <c:pt idx="93">
                  <c:v>4.2390183464719388E-4</c:v>
                </c:pt>
                <c:pt idx="94">
                  <c:v>4.0270674291483416E-4</c:v>
                </c:pt>
                <c:pt idx="95">
                  <c:v>3.8257140576909254E-4</c:v>
                </c:pt>
                <c:pt idx="96">
                  <c:v>3.6344283548063791E-4</c:v>
                </c:pt>
                <c:pt idx="97">
                  <c:v>3.45270693706606E-4</c:v>
                </c:pt>
                <c:pt idx="98">
                  <c:v>3.2800715902127575E-4</c:v>
                </c:pt>
                <c:pt idx="99">
                  <c:v>3.1160680107021187E-4</c:v>
                </c:pt>
              </c:numCache>
            </c:numRef>
          </c:yVal>
        </c:ser>
        <c:ser>
          <c:idx val="1"/>
          <c:order val="1"/>
          <c:tx>
            <c:v>wi MP</c:v>
          </c:tx>
          <c:marker>
            <c:symbol val="none"/>
          </c:marker>
          <c:xVal>
            <c:numRef>
              <c:f>Main!$B$7:$B$106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Main!$D$7:$D$106</c:f>
              <c:numCache>
                <c:formatCode>General</c:formatCode>
                <c:ptCount val="100"/>
                <c:pt idx="0">
                  <c:v>2.5000000000000044E-3</c:v>
                </c:pt>
                <c:pt idx="1">
                  <c:v>4.7500000000000086E-3</c:v>
                </c:pt>
                <c:pt idx="2">
                  <c:v>6.7687500000000126E-3</c:v>
                </c:pt>
                <c:pt idx="3">
                  <c:v>8.5737500000000137E-3</c:v>
                </c:pt>
                <c:pt idx="4">
                  <c:v>1.0181328125000017E-2</c:v>
                </c:pt>
                <c:pt idx="5">
                  <c:v>1.1606714062500021E-2</c:v>
                </c:pt>
                <c:pt idx="6">
                  <c:v>1.2864108085937524E-2</c:v>
                </c:pt>
                <c:pt idx="7">
                  <c:v>1.3966745921875025E-2</c:v>
                </c:pt>
                <c:pt idx="8">
                  <c:v>1.4926959704003933E-2</c:v>
                </c:pt>
                <c:pt idx="9">
                  <c:v>1.5756235243115261E-2</c:v>
                </c:pt>
                <c:pt idx="10">
                  <c:v>1.6465265829055449E-2</c:v>
                </c:pt>
                <c:pt idx="11">
                  <c:v>1.7064002768293826E-2</c:v>
                </c:pt>
                <c:pt idx="12">
                  <c:v>1.7561702849035729E-2</c:v>
                </c:pt>
                <c:pt idx="13">
                  <c:v>1.7966972914782709E-2</c:v>
                </c:pt>
                <c:pt idx="14">
                  <c:v>1.82878117168324E-2</c:v>
                </c:pt>
                <c:pt idx="15">
                  <c:v>1.8531649206390166E-2</c:v>
                </c:pt>
                <c:pt idx="16">
                  <c:v>1.8705383417700071E-2</c:v>
                </c:pt>
                <c:pt idx="17">
                  <c:v>1.8815415084863014E-2</c:v>
                </c:pt>
                <c:pt idx="18">
                  <c:v>1.8867680126765408E-2</c:v>
                </c:pt>
                <c:pt idx="19">
                  <c:v>1.8867680126765412E-2</c:v>
                </c:pt>
                <c:pt idx="20">
                  <c:v>1.8820510926448493E-2</c:v>
                </c:pt>
                <c:pt idx="21">
                  <c:v>1.8730889445846364E-2</c:v>
                </c:pt>
                <c:pt idx="22">
                  <c:v>1.8603178835988318E-2</c:v>
                </c:pt>
                <c:pt idx="23">
                  <c:v>1.8441412063501465E-2</c:v>
                </c:pt>
                <c:pt idx="24">
                  <c:v>1.8249314021173323E-2</c:v>
                </c:pt>
                <c:pt idx="25">
                  <c:v>1.8030322252919243E-2</c:v>
                </c:pt>
                <c:pt idx="26">
                  <c:v>1.7787606376437639E-2</c:v>
                </c:pt>
                <c:pt idx="27">
                  <c:v>1.7524086281971895E-2</c:v>
                </c:pt>
                <c:pt idx="28">
                  <c:v>1.7242449181011629E-2</c:v>
                </c:pt>
                <c:pt idx="29">
                  <c:v>1.6945165574442464E-2</c:v>
                </c:pt>
                <c:pt idx="30">
                  <c:v>1.6634504205577685E-2</c:v>
                </c:pt>
                <c:pt idx="31">
                  <c:v>1.6312546059663282E-2</c:v>
                </c:pt>
                <c:pt idx="32">
                  <c:v>1.598119746782637E-2</c:v>
                </c:pt>
                <c:pt idx="33">
                  <c:v>1.5642202370023991E-2</c:v>
                </c:pt>
                <c:pt idx="34">
                  <c:v>1.5297153788332287E-2</c:v>
                </c:pt>
                <c:pt idx="35">
                  <c:v>1.4947504558884689E-2</c:v>
                </c:pt>
                <c:pt idx="36">
                  <c:v>1.4594577367911024E-2</c:v>
                </c:pt>
                <c:pt idx="37">
                  <c:v>1.4239574134637516E-2</c:v>
                </c:pt>
                <c:pt idx="38">
                  <c:v>1.3883584781271573E-2</c:v>
                </c:pt>
                <c:pt idx="39">
                  <c:v>1.3527595427905638E-2</c:v>
                </c:pt>
                <c:pt idx="40">
                  <c:v>1.3172496047923116E-2</c:v>
                </c:pt>
                <c:pt idx="41">
                  <c:v>1.2819087617369079E-2</c:v>
                </c:pt>
                <c:pt idx="42">
                  <c:v>1.2468088789750642E-2</c:v>
                </c:pt>
                <c:pt idx="43">
                  <c:v>1.2120142125850622E-2</c:v>
                </c:pt>
                <c:pt idx="44">
                  <c:v>1.1775819906366228E-2</c:v>
                </c:pt>
                <c:pt idx="45">
                  <c:v>1.1435629553515649E-2</c:v>
                </c:pt>
                <c:pt idx="46">
                  <c:v>1.1100018686184212E-2</c:v>
                </c:pt>
                <c:pt idx="47">
                  <c:v>1.076937983170213E-2</c:v>
                </c:pt>
                <c:pt idx="48">
                  <c:v>1.0444054815952794E-2</c:v>
                </c:pt>
                <c:pt idx="49">
                  <c:v>1.0124338852199138E-2</c:v>
                </c:pt>
                <c:pt idx="50">
                  <c:v>9.8104843477809633E-3</c:v>
                </c:pt>
                <c:pt idx="51">
                  <c:v>9.5027044466741081E-3</c:v>
                </c:pt>
                <c:pt idx="52">
                  <c:v>9.2011763248084875E-3</c:v>
                </c:pt>
                <c:pt idx="53">
                  <c:v>8.906044254012745E-3</c:v>
                </c:pt>
                <c:pt idx="54">
                  <c:v>8.6174224494845533E-3</c:v>
                </c:pt>
                <c:pt idx="55">
                  <c:v>8.3353977147741492E-3</c:v>
                </c:pt>
                <c:pt idx="56">
                  <c:v>8.0600318974110765E-3</c:v>
                </c:pt>
                <c:pt idx="57">
                  <c:v>7.7913641674973722E-3</c:v>
                </c:pt>
                <c:pt idx="58">
                  <c:v>7.5294131308315136E-3</c:v>
                </c:pt>
                <c:pt idx="59">
                  <c:v>7.2741787874134956E-3</c:v>
                </c:pt>
                <c:pt idx="60">
                  <c:v>7.0256443455102005E-3</c:v>
                </c:pt>
                <c:pt idx="61">
                  <c:v>6.7837779008287019E-3</c:v>
                </c:pt>
                <c:pt idx="62">
                  <c:v>6.548533989751578E-3</c:v>
                </c:pt>
                <c:pt idx="63">
                  <c:v>6.3198550250300935E-3</c:v>
                </c:pt>
                <c:pt idx="64">
                  <c:v>6.09767262180638E-3</c:v>
                </c:pt>
                <c:pt idx="65">
                  <c:v>5.8819088213424619E-3</c:v>
                </c:pt>
                <c:pt idx="66">
                  <c:v>5.672477219370419E-3</c:v>
                </c:pt>
                <c:pt idx="67">
                  <c:v>5.4692840055422251E-3</c:v>
                </c:pt>
                <c:pt idx="68">
                  <c:v>5.2722289200484241E-3</c:v>
                </c:pt>
                <c:pt idx="69">
                  <c:v>5.0812061330901478E-3</c:v>
                </c:pt>
                <c:pt idx="70">
                  <c:v>4.8961050525275773E-3</c:v>
                </c:pt>
                <c:pt idx="71">
                  <c:v>4.7168110646885397E-3</c:v>
                </c:pt>
                <c:pt idx="72">
                  <c:v>4.5432062130020866E-3</c:v>
                </c:pt>
                <c:pt idx="73">
                  <c:v>4.3751698188225574E-3</c:v>
                </c:pt>
                <c:pt idx="74">
                  <c:v>4.2125790485284765E-3</c:v>
                </c:pt>
                <c:pt idx="75">
                  <c:v>4.0553094307167461E-3</c:v>
                </c:pt>
                <c:pt idx="76">
                  <c:v>3.9032353270648684E-3</c:v>
                </c:pt>
                <c:pt idx="77">
                  <c:v>3.7562303602013858E-3</c:v>
                </c:pt>
                <c:pt idx="78">
                  <c:v>3.6141678017065906E-3</c:v>
                </c:pt>
                <c:pt idx="79">
                  <c:v>3.4769209231607706E-3</c:v>
                </c:pt>
                <c:pt idx="80">
                  <c:v>3.3443633129652661E-3</c:v>
                </c:pt>
                <c:pt idx="81">
                  <c:v>3.2163691614814096E-3</c:v>
                </c:pt>
                <c:pt idx="82">
                  <c:v>3.0928135168635266E-3</c:v>
                </c:pt>
                <c:pt idx="83">
                  <c:v>2.9735725138037277E-3</c:v>
                </c:pt>
                <c:pt idx="84">
                  <c:v>2.8585235772577502E-3</c:v>
                </c:pt>
                <c:pt idx="85">
                  <c:v>2.7475456030818615E-3</c:v>
                </c:pt>
                <c:pt idx="86">
                  <c:v>2.6405191173804162E-3</c:v>
                </c:pt>
                <c:pt idx="87">
                  <c:v>2.5373264162414119E-3</c:v>
                </c:pt>
                <c:pt idx="88">
                  <c:v>2.4378516874228565E-3</c:v>
                </c:pt>
                <c:pt idx="89">
                  <c:v>2.3419811154455528E-3</c:v>
                </c:pt>
                <c:pt idx="90">
                  <c:v>2.2496029714474232E-3</c:v>
                </c:pt>
                <c:pt idx="91">
                  <c:v>2.160607689060492E-3</c:v>
                </c:pt>
                <c:pt idx="92">
                  <c:v>2.0748879274836356E-3</c:v>
                </c:pt>
                <c:pt idx="93">
                  <c:v>1.992338622841813E-3</c:v>
                </c:pt>
                <c:pt idx="94">
                  <c:v>1.912857028845464E-3</c:v>
                </c:pt>
                <c:pt idx="95">
                  <c:v>1.8363427476916459E-3</c:v>
                </c:pt>
                <c:pt idx="96">
                  <c:v>1.7626977520810955E-3</c:v>
                </c:pt>
                <c:pt idx="97">
                  <c:v>1.6918263991623711E-3</c:v>
                </c:pt>
                <c:pt idx="98">
                  <c:v>1.6236354371553165E-3</c:v>
                </c:pt>
                <c:pt idx="99">
                  <c:v>1.5580340053510608E-3</c:v>
                </c:pt>
              </c:numCache>
            </c:numRef>
          </c:yVal>
        </c:ser>
        <c:ser>
          <c:idx val="4"/>
          <c:order val="2"/>
          <c:tx>
            <c:v>xi star</c:v>
          </c:tx>
          <c:marker>
            <c:symbol val="none"/>
          </c:marker>
          <c:xVal>
            <c:numRef>
              <c:f>Main!$B$7:$B$106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Main!$F$7:$F$106</c:f>
              <c:numCache>
                <c:formatCode>General</c:formatCode>
                <c:ptCount val="100"/>
                <c:pt idx="0">
                  <c:v>4.7500000000000077E-3</c:v>
                </c:pt>
                <c:pt idx="1">
                  <c:v>6.7687500000000117E-3</c:v>
                </c:pt>
                <c:pt idx="2">
                  <c:v>8.5737500000000137E-3</c:v>
                </c:pt>
                <c:pt idx="3">
                  <c:v>1.0181328125000017E-2</c:v>
                </c:pt>
                <c:pt idx="4">
                  <c:v>1.160671406250002E-2</c:v>
                </c:pt>
                <c:pt idx="5">
                  <c:v>1.2864108085937522E-2</c:v>
                </c:pt>
                <c:pt idx="6">
                  <c:v>1.3966745921875022E-2</c:v>
                </c:pt>
                <c:pt idx="7">
                  <c:v>1.4926959704003932E-2</c:v>
                </c:pt>
                <c:pt idx="8">
                  <c:v>1.5756235243115261E-2</c:v>
                </c:pt>
                <c:pt idx="9">
                  <c:v>1.6465265829055449E-2</c:v>
                </c:pt>
                <c:pt idx="10">
                  <c:v>1.706400276829383E-2</c:v>
                </c:pt>
                <c:pt idx="11">
                  <c:v>1.7561702849035729E-2</c:v>
                </c:pt>
                <c:pt idx="12">
                  <c:v>1.7966972914782709E-2</c:v>
                </c:pt>
                <c:pt idx="13">
                  <c:v>1.82878117168324E-2</c:v>
                </c:pt>
                <c:pt idx="14">
                  <c:v>1.8531649206390166E-2</c:v>
                </c:pt>
                <c:pt idx="15">
                  <c:v>1.8705383417700071E-2</c:v>
                </c:pt>
                <c:pt idx="16">
                  <c:v>1.8815415084863011E-2</c:v>
                </c:pt>
                <c:pt idx="17">
                  <c:v>1.8867680126765412E-2</c:v>
                </c:pt>
                <c:pt idx="18">
                  <c:v>1.8867680126765412E-2</c:v>
                </c:pt>
                <c:pt idx="19">
                  <c:v>1.8820510926448493E-2</c:v>
                </c:pt>
                <c:pt idx="20">
                  <c:v>1.8730889445846364E-2</c:v>
                </c:pt>
                <c:pt idx="21">
                  <c:v>1.8603178835988318E-2</c:v>
                </c:pt>
                <c:pt idx="22">
                  <c:v>1.8441412063501458E-2</c:v>
                </c:pt>
                <c:pt idx="23">
                  <c:v>1.8249314021173323E-2</c:v>
                </c:pt>
                <c:pt idx="24">
                  <c:v>1.8030322252919246E-2</c:v>
                </c:pt>
                <c:pt idx="25">
                  <c:v>1.7787606376437632E-2</c:v>
                </c:pt>
                <c:pt idx="26">
                  <c:v>1.7524086281971891E-2</c:v>
                </c:pt>
                <c:pt idx="27">
                  <c:v>1.7242449181011633E-2</c:v>
                </c:pt>
                <c:pt idx="28">
                  <c:v>1.6945165574442471E-2</c:v>
                </c:pt>
                <c:pt idx="29">
                  <c:v>1.6634504205577685E-2</c:v>
                </c:pt>
                <c:pt idx="30">
                  <c:v>1.6312546059663278E-2</c:v>
                </c:pt>
                <c:pt idx="31">
                  <c:v>1.5981197467826374E-2</c:v>
                </c:pt>
                <c:pt idx="32">
                  <c:v>1.5642202370023985E-2</c:v>
                </c:pt>
                <c:pt idx="33">
                  <c:v>1.5297153788332289E-2</c:v>
                </c:pt>
                <c:pt idx="34">
                  <c:v>1.4947504558884694E-2</c:v>
                </c:pt>
                <c:pt idx="35">
                  <c:v>1.459457736791102E-2</c:v>
                </c:pt>
                <c:pt idx="36">
                  <c:v>1.4239574134637513E-2</c:v>
                </c:pt>
                <c:pt idx="37">
                  <c:v>1.388358478127158E-2</c:v>
                </c:pt>
                <c:pt idx="38">
                  <c:v>1.3527595427905641E-2</c:v>
                </c:pt>
                <c:pt idx="39">
                  <c:v>1.3172496047923107E-2</c:v>
                </c:pt>
                <c:pt idx="40">
                  <c:v>1.2819087617369085E-2</c:v>
                </c:pt>
                <c:pt idx="41">
                  <c:v>1.2468088789750642E-2</c:v>
                </c:pt>
                <c:pt idx="42">
                  <c:v>1.2120142125850624E-2</c:v>
                </c:pt>
                <c:pt idx="43">
                  <c:v>1.1775819906366227E-2</c:v>
                </c:pt>
                <c:pt idx="44">
                  <c:v>1.1435629553515649E-2</c:v>
                </c:pt>
                <c:pt idx="45">
                  <c:v>1.1100018686184215E-2</c:v>
                </c:pt>
                <c:pt idx="46">
                  <c:v>1.0769379831702123E-2</c:v>
                </c:pt>
                <c:pt idx="47">
                  <c:v>1.0444054815952805E-2</c:v>
                </c:pt>
                <c:pt idx="48">
                  <c:v>1.0124338852199131E-2</c:v>
                </c:pt>
                <c:pt idx="49">
                  <c:v>9.8104843477809598E-3</c:v>
                </c:pt>
                <c:pt idx="50">
                  <c:v>9.5027044466741151E-3</c:v>
                </c:pt>
                <c:pt idx="51">
                  <c:v>9.2011763248084806E-3</c:v>
                </c:pt>
                <c:pt idx="52">
                  <c:v>8.906044254012745E-3</c:v>
                </c:pt>
                <c:pt idx="53">
                  <c:v>8.6174224494845481E-3</c:v>
                </c:pt>
                <c:pt idx="54">
                  <c:v>8.3353977147741561E-3</c:v>
                </c:pt>
                <c:pt idx="55">
                  <c:v>8.0600318974110817E-3</c:v>
                </c:pt>
                <c:pt idx="56">
                  <c:v>7.7913641674973722E-3</c:v>
                </c:pt>
                <c:pt idx="57">
                  <c:v>7.5294131308315101E-3</c:v>
                </c:pt>
                <c:pt idx="58">
                  <c:v>7.2741787874134956E-3</c:v>
                </c:pt>
                <c:pt idx="59">
                  <c:v>7.0256443455101979E-3</c:v>
                </c:pt>
                <c:pt idx="60">
                  <c:v>6.7837779008287045E-3</c:v>
                </c:pt>
                <c:pt idx="61">
                  <c:v>6.5485339897515754E-3</c:v>
                </c:pt>
                <c:pt idx="62">
                  <c:v>6.3198550250300944E-3</c:v>
                </c:pt>
                <c:pt idx="63">
                  <c:v>6.0976726218063817E-3</c:v>
                </c:pt>
                <c:pt idx="64">
                  <c:v>5.8819088213424619E-3</c:v>
                </c:pt>
                <c:pt idx="65">
                  <c:v>5.6724772193704207E-3</c:v>
                </c:pt>
                <c:pt idx="66">
                  <c:v>5.4692840055422199E-3</c:v>
                </c:pt>
                <c:pt idx="67">
                  <c:v>5.2722289200484241E-3</c:v>
                </c:pt>
                <c:pt idx="68">
                  <c:v>5.0812061330901496E-3</c:v>
                </c:pt>
                <c:pt idx="69">
                  <c:v>4.8961050525275782E-3</c:v>
                </c:pt>
                <c:pt idx="70">
                  <c:v>4.7168110646885414E-3</c:v>
                </c:pt>
                <c:pt idx="71">
                  <c:v>4.5432062130020866E-3</c:v>
                </c:pt>
                <c:pt idx="72">
                  <c:v>4.3751698188225566E-3</c:v>
                </c:pt>
                <c:pt idx="73">
                  <c:v>4.2125790485284765E-3</c:v>
                </c:pt>
                <c:pt idx="74">
                  <c:v>4.0553094307167453E-3</c:v>
                </c:pt>
                <c:pt idx="75">
                  <c:v>3.9032353270648679E-3</c:v>
                </c:pt>
                <c:pt idx="76">
                  <c:v>3.7562303602013841E-3</c:v>
                </c:pt>
                <c:pt idx="77">
                  <c:v>3.6141678017065928E-3</c:v>
                </c:pt>
                <c:pt idx="78">
                  <c:v>3.476920923160768E-3</c:v>
                </c:pt>
                <c:pt idx="79">
                  <c:v>3.3443633129652661E-3</c:v>
                </c:pt>
                <c:pt idx="80">
                  <c:v>3.2163691614814104E-3</c:v>
                </c:pt>
                <c:pt idx="81">
                  <c:v>3.0928135168635266E-3</c:v>
                </c:pt>
                <c:pt idx="82">
                  <c:v>2.9735725138037268E-3</c:v>
                </c:pt>
                <c:pt idx="83">
                  <c:v>2.8585235772577485E-3</c:v>
                </c:pt>
                <c:pt idx="84">
                  <c:v>2.7475456030818636E-3</c:v>
                </c:pt>
                <c:pt idx="85">
                  <c:v>2.6405191173804144E-3</c:v>
                </c:pt>
                <c:pt idx="86">
                  <c:v>2.5373264162414123E-3</c:v>
                </c:pt>
                <c:pt idx="87">
                  <c:v>2.4378516874228578E-3</c:v>
                </c:pt>
                <c:pt idx="88">
                  <c:v>2.341981115445551E-3</c:v>
                </c:pt>
                <c:pt idx="89">
                  <c:v>2.249602971447425E-3</c:v>
                </c:pt>
                <c:pt idx="90">
                  <c:v>2.1606076890604911E-3</c:v>
                </c:pt>
                <c:pt idx="91">
                  <c:v>2.0748879274836347E-3</c:v>
                </c:pt>
                <c:pt idx="92">
                  <c:v>1.992338622841813E-3</c:v>
                </c:pt>
                <c:pt idx="93">
                  <c:v>1.9128570288454651E-3</c:v>
                </c:pt>
                <c:pt idx="94">
                  <c:v>1.8363427476916446E-3</c:v>
                </c:pt>
                <c:pt idx="95">
                  <c:v>1.7626977520810972E-3</c:v>
                </c:pt>
                <c:pt idx="96">
                  <c:v>1.6918263991623703E-3</c:v>
                </c:pt>
                <c:pt idx="97">
                  <c:v>1.6236354371553163E-3</c:v>
                </c:pt>
                <c:pt idx="98">
                  <c:v>1.558034005351061E-3</c:v>
                </c:pt>
                <c:pt idx="99">
                  <c:v>1.4949336281343427E-3</c:v>
                </c:pt>
              </c:numCache>
            </c:numRef>
          </c:yVal>
        </c:ser>
        <c:ser>
          <c:idx val="5"/>
          <c:order val="3"/>
          <c:tx>
            <c:v>wi star</c:v>
          </c:tx>
          <c:marker>
            <c:symbol val="none"/>
          </c:marker>
          <c:xVal>
            <c:numRef>
              <c:f>Main!$B$7:$B$106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Main!$G$7:$G$106</c:f>
              <c:numCache>
                <c:formatCode>General</c:formatCode>
                <c:ptCount val="100"/>
                <c:pt idx="0">
                  <c:v>1.1875000000000031E-4</c:v>
                </c:pt>
                <c:pt idx="1">
                  <c:v>3.384375000000009E-4</c:v>
                </c:pt>
                <c:pt idx="2">
                  <c:v>6.4303125000000167E-4</c:v>
                </c:pt>
                <c:pt idx="3">
                  <c:v>1.0181328125000025E-3</c:v>
                </c:pt>
                <c:pt idx="4">
                  <c:v>1.4508392578125038E-3</c:v>
                </c:pt>
                <c:pt idx="5">
                  <c:v>1.9296162128906299E-3</c:v>
                </c:pt>
                <c:pt idx="6">
                  <c:v>2.444180536328131E-3</c:v>
                </c:pt>
                <c:pt idx="7">
                  <c:v>2.9853919408007888E-3</c:v>
                </c:pt>
                <c:pt idx="8">
                  <c:v>3.5451529297009371E-3</c:v>
                </c:pt>
                <c:pt idx="9">
                  <c:v>4.1163164572638657E-3</c:v>
                </c:pt>
                <c:pt idx="10">
                  <c:v>4.6926007612808065E-3</c:v>
                </c:pt>
                <c:pt idx="11">
                  <c:v>5.2685108547107229E-3</c:v>
                </c:pt>
                <c:pt idx="12">
                  <c:v>5.8392661973043856E-3</c:v>
                </c:pt>
                <c:pt idx="13">
                  <c:v>6.4007341008913456E-3</c:v>
                </c:pt>
                <c:pt idx="14">
                  <c:v>6.9493684523963192E-3</c:v>
                </c:pt>
                <c:pt idx="15">
                  <c:v>7.4821533670800348E-3</c:v>
                </c:pt>
                <c:pt idx="16">
                  <c:v>7.9965514110667876E-3</c:v>
                </c:pt>
                <c:pt idx="17">
                  <c:v>8.4904560570444442E-3</c:v>
                </c:pt>
                <c:pt idx="18">
                  <c:v>8.9621480602135768E-3</c:v>
                </c:pt>
                <c:pt idx="19">
                  <c:v>9.4102554632242551E-3</c:v>
                </c:pt>
                <c:pt idx="20">
                  <c:v>9.8337169590693493E-3</c:v>
                </c:pt>
                <c:pt idx="21">
                  <c:v>1.0231748359793584E-2</c:v>
                </c:pt>
                <c:pt idx="22">
                  <c:v>1.0603811936513349E-2</c:v>
                </c:pt>
                <c:pt idx="23">
                  <c:v>1.0949588412704001E-2</c:v>
                </c:pt>
                <c:pt idx="24">
                  <c:v>1.1268951408074537E-2</c:v>
                </c:pt>
                <c:pt idx="25">
                  <c:v>1.1561944144684476E-2</c:v>
                </c:pt>
                <c:pt idx="26">
                  <c:v>1.1828758240331035E-2</c:v>
                </c:pt>
                <c:pt idx="27">
                  <c:v>1.206971442670815E-2</c:v>
                </c:pt>
                <c:pt idx="28">
                  <c:v>1.2285245041470803E-2</c:v>
                </c:pt>
                <c:pt idx="29">
                  <c:v>1.2475878154183278E-2</c:v>
                </c:pt>
                <c:pt idx="30">
                  <c:v>1.264222319623905E-2</c:v>
                </c:pt>
                <c:pt idx="31">
                  <c:v>1.2784957974261112E-2</c:v>
                </c:pt>
                <c:pt idx="32">
                  <c:v>1.29048169552698E-2</c:v>
                </c:pt>
                <c:pt idx="33">
                  <c:v>1.300258072008245E-2</c:v>
                </c:pt>
                <c:pt idx="34">
                  <c:v>1.307906648902412E-2</c:v>
                </c:pt>
                <c:pt idx="35">
                  <c:v>1.3135119631119936E-2</c:v>
                </c:pt>
                <c:pt idx="36">
                  <c:v>1.3171606074539707E-2</c:v>
                </c:pt>
                <c:pt idx="37">
                  <c:v>1.3189405542208009E-2</c:v>
                </c:pt>
                <c:pt idx="38">
                  <c:v>1.3189405542208018E-2</c:v>
                </c:pt>
                <c:pt idx="39">
                  <c:v>1.3172496047923121E-2</c:v>
                </c:pt>
                <c:pt idx="40">
                  <c:v>1.3139564807803315E-2</c:v>
                </c:pt>
                <c:pt idx="41">
                  <c:v>1.3091493229238192E-2</c:v>
                </c:pt>
                <c:pt idx="42">
                  <c:v>1.3029152785289433E-2</c:v>
                </c:pt>
                <c:pt idx="43">
                  <c:v>1.2953401897002862E-2</c:v>
                </c:pt>
                <c:pt idx="44">
                  <c:v>1.2865083247705114E-2</c:v>
                </c:pt>
                <c:pt idx="45">
                  <c:v>1.2765021489111857E-2</c:v>
                </c:pt>
                <c:pt idx="46">
                  <c:v>1.2654021302250008E-2</c:v>
                </c:pt>
                <c:pt idx="47">
                  <c:v>1.2532865779143367E-2</c:v>
                </c:pt>
                <c:pt idx="48">
                  <c:v>1.2402315093943957E-2</c:v>
                </c:pt>
                <c:pt idx="49">
                  <c:v>1.2263105434726203E-2</c:v>
                </c:pt>
                <c:pt idx="50">
                  <c:v>1.2115948169509503E-2</c:v>
                </c:pt>
                <c:pt idx="51">
                  <c:v>1.1961529222251044E-2</c:v>
                </c:pt>
                <c:pt idx="52">
                  <c:v>1.1800508636566889E-2</c:v>
                </c:pt>
                <c:pt idx="53">
                  <c:v>1.1633520306804149E-2</c:v>
                </c:pt>
                <c:pt idx="54">
                  <c:v>1.1461171857814468E-2</c:v>
                </c:pt>
                <c:pt idx="55">
                  <c:v>1.128404465637553E-2</c:v>
                </c:pt>
                <c:pt idx="56">
                  <c:v>1.1102693938683772E-2</c:v>
                </c:pt>
                <c:pt idx="57">
                  <c:v>1.0917649039705699E-2</c:v>
                </c:pt>
                <c:pt idx="58">
                  <c:v>1.0729413711434913E-2</c:v>
                </c:pt>
                <c:pt idx="59">
                  <c:v>1.0538466518265307E-2</c:v>
                </c:pt>
                <c:pt idx="60">
                  <c:v>1.0345261298763781E-2</c:v>
                </c:pt>
                <c:pt idx="61">
                  <c:v>1.0150227684114955E-2</c:v>
                </c:pt>
                <c:pt idx="62">
                  <c:v>9.9537716644224044E-3</c:v>
                </c:pt>
                <c:pt idx="63">
                  <c:v>9.756276194890218E-3</c:v>
                </c:pt>
                <c:pt idx="64">
                  <c:v>9.5581018346815125E-3</c:v>
                </c:pt>
                <c:pt idx="65">
                  <c:v>9.3595874119612038E-3</c:v>
                </c:pt>
                <c:pt idx="66">
                  <c:v>9.1610507092832298E-3</c:v>
                </c:pt>
                <c:pt idx="67">
                  <c:v>8.9627891640823212E-3</c:v>
                </c:pt>
                <c:pt idx="68">
                  <c:v>8.7650805795805153E-3</c:v>
                </c:pt>
                <c:pt idx="69">
                  <c:v>8.5681838419232725E-3</c:v>
                </c:pt>
                <c:pt idx="70">
                  <c:v>8.3723396398221687E-3</c:v>
                </c:pt>
                <c:pt idx="71">
                  <c:v>8.1777711834037665E-3</c:v>
                </c:pt>
                <c:pt idx="72">
                  <c:v>7.9846849193511722E-3</c:v>
                </c:pt>
                <c:pt idx="73">
                  <c:v>7.7932712397776865E-3</c:v>
                </c:pt>
                <c:pt idx="74">
                  <c:v>7.6037051825939049E-3</c:v>
                </c:pt>
                <c:pt idx="75">
                  <c:v>7.4161471214232557E-3</c:v>
                </c:pt>
                <c:pt idx="76">
                  <c:v>7.2307434433876716E-3</c:v>
                </c:pt>
                <c:pt idx="77">
                  <c:v>7.0476272133278579E-3</c:v>
                </c:pt>
                <c:pt idx="78">
                  <c:v>6.8669188232425285E-3</c:v>
                </c:pt>
                <c:pt idx="79">
                  <c:v>6.6887266259305338E-3</c:v>
                </c:pt>
                <c:pt idx="80">
                  <c:v>6.5131475519998629E-3</c:v>
                </c:pt>
                <c:pt idx="81">
                  <c:v>6.340267709570236E-3</c:v>
                </c:pt>
                <c:pt idx="82">
                  <c:v>6.1701629661427395E-3</c:v>
                </c:pt>
                <c:pt idx="83">
                  <c:v>6.0028995122412762E-3</c:v>
                </c:pt>
                <c:pt idx="84">
                  <c:v>5.8385344065489614E-3</c:v>
                </c:pt>
                <c:pt idx="85">
                  <c:v>5.6771161023679E-3</c:v>
                </c:pt>
                <c:pt idx="86">
                  <c:v>5.5186849553250719E-3</c:v>
                </c:pt>
                <c:pt idx="87">
                  <c:v>5.3632737123302928E-3</c:v>
                </c:pt>
                <c:pt idx="88">
                  <c:v>5.2109079818663572E-3</c:v>
                </c:pt>
                <c:pt idx="89">
                  <c:v>5.0616066857567064E-3</c:v>
                </c:pt>
                <c:pt idx="90">
                  <c:v>4.9153824926126263E-3</c:v>
                </c:pt>
                <c:pt idx="91">
                  <c:v>4.7722422332123621E-3</c:v>
                </c:pt>
                <c:pt idx="92">
                  <c:v>4.632187298107218E-3</c:v>
                </c:pt>
                <c:pt idx="93">
                  <c:v>4.4952140177868466E-3</c:v>
                </c:pt>
                <c:pt idx="94">
                  <c:v>4.3613140257676621E-3</c:v>
                </c:pt>
                <c:pt idx="95">
                  <c:v>4.2304746049946331E-3</c:v>
                </c:pt>
                <c:pt idx="96">
                  <c:v>4.1026790179687555E-3</c:v>
                </c:pt>
                <c:pt idx="97">
                  <c:v>3.9779068210305272E-3</c:v>
                </c:pt>
                <c:pt idx="98">
                  <c:v>3.8561341632438796E-3</c:v>
                </c:pt>
                <c:pt idx="99">
                  <c:v>3.7373340703358605E-3</c:v>
                </c:pt>
              </c:numCache>
            </c:numRef>
          </c:yVal>
        </c:ser>
        <c:ser>
          <c:idx val="3"/>
          <c:order val="4"/>
          <c:tx>
            <c:v>wi Pois</c:v>
          </c:tx>
          <c:marker>
            <c:symbol val="none"/>
          </c:marker>
          <c:xVal>
            <c:numRef>
              <c:f>Main!$B$7:$B$106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Main!$J$106</c:f>
              <c:numCache>
                <c:formatCode>General</c:formatCode>
                <c:ptCount val="1"/>
                <c:pt idx="0">
                  <c:v>1.399833162749445E-36</c:v>
                </c:pt>
              </c:numCache>
            </c:numRef>
          </c:yVal>
        </c:ser>
        <c:axId val="203371264"/>
        <c:axId val="203372800"/>
      </c:scatterChart>
      <c:valAx>
        <c:axId val="203371264"/>
        <c:scaling>
          <c:orientation val="minMax"/>
          <c:max val="100"/>
        </c:scaling>
        <c:axPos val="b"/>
        <c:numFmt formatCode="General" sourceLinked="1"/>
        <c:tickLblPos val="nextTo"/>
        <c:crossAx val="203372800"/>
        <c:crosses val="autoZero"/>
        <c:crossBetween val="midCat"/>
      </c:valAx>
      <c:valAx>
        <c:axId val="203372800"/>
        <c:scaling>
          <c:orientation val="minMax"/>
        </c:scaling>
        <c:axPos val="l"/>
        <c:majorGridlines>
          <c:spPr>
            <a:ln>
              <a:solidFill>
                <a:srgbClr val="4F81BD">
                  <a:alpha val="24000"/>
                </a:srgbClr>
              </a:solidFill>
            </a:ln>
          </c:spPr>
        </c:majorGridlines>
        <c:numFmt formatCode="General" sourceLinked="1"/>
        <c:tickLblPos val="nextTo"/>
        <c:crossAx val="203371264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Poisson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558573928258969"/>
          <c:y val="3.75116652085156E-2"/>
          <c:w val="0.84274059492563425"/>
          <c:h val="0.79822506561679785"/>
        </c:manualLayout>
      </c:layout>
      <c:scatterChart>
        <c:scatterStyle val="lineMarker"/>
        <c:ser>
          <c:idx val="0"/>
          <c:order val="0"/>
          <c:tx>
            <c:v>wi Pois</c:v>
          </c:tx>
          <c:marker>
            <c:symbol val="none"/>
          </c:marker>
          <c:xVal>
            <c:numRef>
              <c:f>Main!$B$7:$B$106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Main!$J$7:$J$106</c:f>
              <c:numCache>
                <c:formatCode>General</c:formatCode>
                <c:ptCount val="100"/>
                <c:pt idx="0">
                  <c:v>2.0611536224385943E-9</c:v>
                </c:pt>
                <c:pt idx="1">
                  <c:v>4.1223072448771847E-8</c:v>
                </c:pt>
                <c:pt idx="2">
                  <c:v>4.1223072448771814E-7</c:v>
                </c:pt>
                <c:pt idx="3">
                  <c:v>2.7482048299181188E-6</c:v>
                </c:pt>
                <c:pt idx="4">
                  <c:v>1.3741024149590581E-5</c:v>
                </c:pt>
                <c:pt idx="5">
                  <c:v>5.4964096598362282E-5</c:v>
                </c:pt>
                <c:pt idx="6">
                  <c:v>1.8321365532787413E-4</c:v>
                </c:pt>
                <c:pt idx="7">
                  <c:v>5.2346758665106834E-4</c:v>
                </c:pt>
                <c:pt idx="8">
                  <c:v>1.3086689666276699E-3</c:v>
                </c:pt>
                <c:pt idx="9">
                  <c:v>2.9081532591725967E-3</c:v>
                </c:pt>
                <c:pt idx="10">
                  <c:v>5.8163065183451891E-3</c:v>
                </c:pt>
                <c:pt idx="11">
                  <c:v>1.0575102760627611E-2</c:v>
                </c:pt>
                <c:pt idx="12">
                  <c:v>1.7625171267712667E-2</c:v>
                </c:pt>
                <c:pt idx="13">
                  <c:v>2.7115648104173305E-2</c:v>
                </c:pt>
                <c:pt idx="14">
                  <c:v>3.8736640148818981E-2</c:v>
                </c:pt>
                <c:pt idx="15">
                  <c:v>5.164885353175859E-2</c:v>
                </c:pt>
                <c:pt idx="16">
                  <c:v>6.4561066914698179E-2</c:v>
                </c:pt>
                <c:pt idx="17">
                  <c:v>7.5954196370233082E-2</c:v>
                </c:pt>
                <c:pt idx="18">
                  <c:v>8.4393551522481125E-2</c:v>
                </c:pt>
                <c:pt idx="19">
                  <c:v>8.8835317392085333E-2</c:v>
                </c:pt>
                <c:pt idx="20">
                  <c:v>8.8835317392085264E-2</c:v>
                </c:pt>
                <c:pt idx="21">
                  <c:v>8.4605064182938242E-2</c:v>
                </c:pt>
                <c:pt idx="22">
                  <c:v>7.6913694711761987E-2</c:v>
                </c:pt>
                <c:pt idx="23">
                  <c:v>6.6881473662401672E-2</c:v>
                </c:pt>
                <c:pt idx="24">
                  <c:v>5.5734561385334683E-2</c:v>
                </c:pt>
                <c:pt idx="25">
                  <c:v>4.45876491082677E-2</c:v>
                </c:pt>
                <c:pt idx="26">
                  <c:v>3.4298191621744356E-2</c:v>
                </c:pt>
                <c:pt idx="27">
                  <c:v>2.5406067867958772E-2</c:v>
                </c:pt>
                <c:pt idx="28">
                  <c:v>1.8147191334256248E-2</c:v>
                </c:pt>
                <c:pt idx="29">
                  <c:v>1.251530436845257E-2</c:v>
                </c:pt>
                <c:pt idx="30">
                  <c:v>8.3435362456350387E-3</c:v>
                </c:pt>
                <c:pt idx="31">
                  <c:v>5.3829266100871177E-3</c:v>
                </c:pt>
                <c:pt idx="32">
                  <c:v>3.3643291313044449E-3</c:v>
                </c:pt>
                <c:pt idx="33">
                  <c:v>2.0389873523057231E-3</c:v>
                </c:pt>
                <c:pt idx="34">
                  <c:v>1.1994043248857184E-3</c:v>
                </c:pt>
                <c:pt idx="35">
                  <c:v>6.8537389993469542E-4</c:v>
                </c:pt>
                <c:pt idx="36">
                  <c:v>3.8076327774149717E-4</c:v>
                </c:pt>
                <c:pt idx="37">
                  <c:v>2.0581798796837672E-4</c:v>
                </c:pt>
                <c:pt idx="38">
                  <c:v>1.0832525682546132E-4</c:v>
                </c:pt>
                <c:pt idx="39">
                  <c:v>5.555141375664676E-5</c:v>
                </c:pt>
                <c:pt idx="40">
                  <c:v>2.7775706878323376E-5</c:v>
                </c:pt>
                <c:pt idx="41">
                  <c:v>1.3549125306499191E-5</c:v>
                </c:pt>
                <c:pt idx="42">
                  <c:v>6.4519644316662766E-6</c:v>
                </c:pt>
                <c:pt idx="43">
                  <c:v>3.000913689147102E-6</c:v>
                </c:pt>
                <c:pt idx="44">
                  <c:v>1.3640516768850457E-6</c:v>
                </c:pt>
                <c:pt idx="45">
                  <c:v>6.0624518972668633E-7</c:v>
                </c:pt>
                <c:pt idx="46">
                  <c:v>2.6358486509855906E-7</c:v>
                </c:pt>
                <c:pt idx="47">
                  <c:v>1.1216377238236549E-7</c:v>
                </c:pt>
                <c:pt idx="48">
                  <c:v>4.6734905159318878E-8</c:v>
                </c:pt>
                <c:pt idx="49">
                  <c:v>1.9075471493599538E-8</c:v>
                </c:pt>
                <c:pt idx="50">
                  <c:v>7.6301885974398115E-9</c:v>
                </c:pt>
                <c:pt idx="51">
                  <c:v>2.9922308225254118E-9</c:v>
                </c:pt>
                <c:pt idx="52">
                  <c:v>1.1508580086636195E-9</c:v>
                </c:pt>
                <c:pt idx="53">
                  <c:v>4.3428604100513906E-10</c:v>
                </c:pt>
                <c:pt idx="54">
                  <c:v>1.6084668185375519E-10</c:v>
                </c:pt>
                <c:pt idx="55">
                  <c:v>5.8489702492274523E-11</c:v>
                </c:pt>
                <c:pt idx="56">
                  <c:v>2.0889179461526582E-11</c:v>
                </c:pt>
                <c:pt idx="57">
                  <c:v>7.3295366531672176E-12</c:v>
                </c:pt>
                <c:pt idx="58">
                  <c:v>2.5274264321266253E-12</c:v>
                </c:pt>
                <c:pt idx="59">
                  <c:v>8.5675472275478752E-13</c:v>
                </c:pt>
                <c:pt idx="60">
                  <c:v>2.8558490758492894E-13</c:v>
                </c:pt>
                <c:pt idx="61">
                  <c:v>9.3634395929484789E-14</c:v>
                </c:pt>
                <c:pt idx="62">
                  <c:v>3.0204643848220881E-14</c:v>
                </c:pt>
                <c:pt idx="63">
                  <c:v>9.5887758248320171E-15</c:v>
                </c:pt>
                <c:pt idx="64">
                  <c:v>2.9964924452600017E-15</c:v>
                </c:pt>
                <c:pt idx="65">
                  <c:v>9.2199767546461503E-16</c:v>
                </c:pt>
                <c:pt idx="66">
                  <c:v>2.7939323498927691E-16</c:v>
                </c:pt>
                <c:pt idx="67">
                  <c:v>8.3400965668440865E-17</c:v>
                </c:pt>
                <c:pt idx="68">
                  <c:v>2.4529695784835527E-17</c:v>
                </c:pt>
                <c:pt idx="69">
                  <c:v>7.1100567492276816E-18</c:v>
                </c:pt>
                <c:pt idx="70">
                  <c:v>2.0314447854936212E-18</c:v>
                </c:pt>
                <c:pt idx="71">
                  <c:v>5.7223796774468125E-19</c:v>
                </c:pt>
                <c:pt idx="72">
                  <c:v>1.5895499104018914E-19</c:v>
                </c:pt>
                <c:pt idx="73">
                  <c:v>4.354931261375043E-20</c:v>
                </c:pt>
                <c:pt idx="74">
                  <c:v>1.1770084490202808E-20</c:v>
                </c:pt>
                <c:pt idx="75">
                  <c:v>3.1386891973874125E-21</c:v>
                </c:pt>
                <c:pt idx="76">
                  <c:v>8.2597084141773934E-22</c:v>
                </c:pt>
                <c:pt idx="77">
                  <c:v>2.1453788088772442E-22</c:v>
                </c:pt>
                <c:pt idx="78">
                  <c:v>5.5009713048134382E-23</c:v>
                </c:pt>
                <c:pt idx="79">
                  <c:v>1.392650963243908E-23</c:v>
                </c:pt>
                <c:pt idx="80">
                  <c:v>3.4816274081097657E-24</c:v>
                </c:pt>
                <c:pt idx="81">
                  <c:v>8.596610884221636E-25</c:v>
                </c:pt>
                <c:pt idx="82">
                  <c:v>2.0967343620052748E-25</c:v>
                </c:pt>
                <c:pt idx="83">
                  <c:v>5.0523719566392135E-26</c:v>
                </c:pt>
                <c:pt idx="84">
                  <c:v>1.2029457039617172E-26</c:v>
                </c:pt>
                <c:pt idx="85">
                  <c:v>2.8304604799099175E-27</c:v>
                </c:pt>
                <c:pt idx="86">
                  <c:v>6.5824662323486465E-28</c:v>
                </c:pt>
                <c:pt idx="87">
                  <c:v>1.5132106281261239E-28</c:v>
                </c:pt>
                <c:pt idx="88">
                  <c:v>3.4391150639230049E-29</c:v>
                </c:pt>
                <c:pt idx="89">
                  <c:v>7.7283484582539441E-30</c:v>
                </c:pt>
                <c:pt idx="90">
                  <c:v>1.7174107685008731E-30</c:v>
                </c:pt>
                <c:pt idx="91">
                  <c:v>3.7745291615403787E-31</c:v>
                </c:pt>
                <c:pt idx="92">
                  <c:v>8.2054981772616899E-32</c:v>
                </c:pt>
                <c:pt idx="93">
                  <c:v>1.7646232639272432E-32</c:v>
                </c:pt>
                <c:pt idx="94">
                  <c:v>3.7545175828239159E-33</c:v>
                </c:pt>
                <c:pt idx="95">
                  <c:v>7.9042475427871922E-34</c:v>
                </c:pt>
                <c:pt idx="96">
                  <c:v>1.6467182380806618E-34</c:v>
                </c:pt>
                <c:pt idx="97">
                  <c:v>3.3952953362487857E-35</c:v>
                </c:pt>
                <c:pt idx="98">
                  <c:v>6.9291741556097611E-36</c:v>
                </c:pt>
                <c:pt idx="99">
                  <c:v>1.399833162749445E-36</c:v>
                </c:pt>
              </c:numCache>
            </c:numRef>
          </c:yVal>
        </c:ser>
        <c:ser>
          <c:idx val="1"/>
          <c:order val="1"/>
          <c:tx>
            <c:v>xi Pois</c:v>
          </c:tx>
          <c:marker>
            <c:symbol val="none"/>
          </c:marker>
          <c:xVal>
            <c:numRef>
              <c:f>Main!$B$7:$B$106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Main!$I$7:$I$106</c:f>
              <c:numCache>
                <c:formatCode>General</c:formatCode>
                <c:ptCount val="100"/>
                <c:pt idx="0">
                  <c:v>4.1223072448771847E-8</c:v>
                </c:pt>
                <c:pt idx="1">
                  <c:v>4.1223072448771814E-7</c:v>
                </c:pt>
                <c:pt idx="2">
                  <c:v>2.7482048299181188E-6</c:v>
                </c:pt>
                <c:pt idx="3">
                  <c:v>1.3741024149590581E-5</c:v>
                </c:pt>
                <c:pt idx="4">
                  <c:v>5.4964096598362268E-5</c:v>
                </c:pt>
                <c:pt idx="5">
                  <c:v>1.832136553278741E-4</c:v>
                </c:pt>
                <c:pt idx="6">
                  <c:v>5.2346758665106834E-4</c:v>
                </c:pt>
                <c:pt idx="7">
                  <c:v>1.3086689666276699E-3</c:v>
                </c:pt>
                <c:pt idx="8">
                  <c:v>2.9081532591725976E-3</c:v>
                </c:pt>
                <c:pt idx="9">
                  <c:v>5.8163065183451899E-3</c:v>
                </c:pt>
                <c:pt idx="10">
                  <c:v>1.0575102760627609E-2</c:v>
                </c:pt>
                <c:pt idx="11">
                  <c:v>1.7625171267712667E-2</c:v>
                </c:pt>
                <c:pt idx="12">
                  <c:v>2.7115648104173308E-2</c:v>
                </c:pt>
                <c:pt idx="13">
                  <c:v>3.8736640148818981E-2</c:v>
                </c:pt>
                <c:pt idx="14">
                  <c:v>5.164885353175859E-2</c:v>
                </c:pt>
                <c:pt idx="15">
                  <c:v>6.4561066914698179E-2</c:v>
                </c:pt>
                <c:pt idx="16">
                  <c:v>7.5954196370233096E-2</c:v>
                </c:pt>
                <c:pt idx="17">
                  <c:v>8.4393551522481139E-2</c:v>
                </c:pt>
                <c:pt idx="18">
                  <c:v>8.8835317392085333E-2</c:v>
                </c:pt>
                <c:pt idx="19">
                  <c:v>8.8835317392085264E-2</c:v>
                </c:pt>
                <c:pt idx="20">
                  <c:v>8.4605064182938255E-2</c:v>
                </c:pt>
                <c:pt idx="21">
                  <c:v>7.6913694711762001E-2</c:v>
                </c:pt>
                <c:pt idx="22">
                  <c:v>6.6881473662401672E-2</c:v>
                </c:pt>
                <c:pt idx="23">
                  <c:v>5.573456138533469E-2</c:v>
                </c:pt>
                <c:pt idx="24">
                  <c:v>4.4587649108267707E-2</c:v>
                </c:pt>
                <c:pt idx="25">
                  <c:v>3.4298191621744349E-2</c:v>
                </c:pt>
                <c:pt idx="26">
                  <c:v>2.5406067867958765E-2</c:v>
                </c:pt>
                <c:pt idx="27">
                  <c:v>1.8147191334256248E-2</c:v>
                </c:pt>
                <c:pt idx="28">
                  <c:v>1.2515304368452575E-2</c:v>
                </c:pt>
                <c:pt idx="29">
                  <c:v>8.3435362456350387E-3</c:v>
                </c:pt>
                <c:pt idx="30">
                  <c:v>5.3829266100871177E-3</c:v>
                </c:pt>
                <c:pt idx="31">
                  <c:v>3.3643291313044453E-3</c:v>
                </c:pt>
                <c:pt idx="32">
                  <c:v>2.0389873523057223E-3</c:v>
                </c:pt>
                <c:pt idx="33">
                  <c:v>1.1994043248857186E-3</c:v>
                </c:pt>
                <c:pt idx="34">
                  <c:v>6.8537389993469553E-4</c:v>
                </c:pt>
                <c:pt idx="35">
                  <c:v>3.8076327774149712E-4</c:v>
                </c:pt>
                <c:pt idx="36">
                  <c:v>2.0581798796837669E-4</c:v>
                </c:pt>
                <c:pt idx="37">
                  <c:v>1.0832525682546135E-4</c:v>
                </c:pt>
                <c:pt idx="38">
                  <c:v>5.5551413756646767E-5</c:v>
                </c:pt>
                <c:pt idx="39">
                  <c:v>2.777570687832336E-5</c:v>
                </c:pt>
                <c:pt idx="40">
                  <c:v>1.3549125306499198E-5</c:v>
                </c:pt>
                <c:pt idx="41">
                  <c:v>6.4519644316662758E-6</c:v>
                </c:pt>
                <c:pt idx="42">
                  <c:v>3.0009136891471024E-6</c:v>
                </c:pt>
                <c:pt idx="43">
                  <c:v>1.3640516768850455E-6</c:v>
                </c:pt>
                <c:pt idx="44">
                  <c:v>6.0624518972668633E-7</c:v>
                </c:pt>
                <c:pt idx="45">
                  <c:v>2.6358486509855911E-7</c:v>
                </c:pt>
                <c:pt idx="46">
                  <c:v>1.1216377238236541E-7</c:v>
                </c:pt>
                <c:pt idx="47">
                  <c:v>4.6734905159318917E-8</c:v>
                </c:pt>
                <c:pt idx="48">
                  <c:v>1.9075471493599525E-8</c:v>
                </c:pt>
                <c:pt idx="49">
                  <c:v>7.6301885974398082E-9</c:v>
                </c:pt>
                <c:pt idx="50">
                  <c:v>2.9922308225254139E-9</c:v>
                </c:pt>
                <c:pt idx="51">
                  <c:v>1.1508580086636187E-9</c:v>
                </c:pt>
                <c:pt idx="52">
                  <c:v>4.3428604100513906E-10</c:v>
                </c:pt>
                <c:pt idx="53">
                  <c:v>1.6084668185375512E-10</c:v>
                </c:pt>
                <c:pt idx="54">
                  <c:v>5.8489702492274549E-11</c:v>
                </c:pt>
                <c:pt idx="55">
                  <c:v>2.0889179461526598E-11</c:v>
                </c:pt>
                <c:pt idx="56">
                  <c:v>7.329536653167216E-12</c:v>
                </c:pt>
                <c:pt idx="57">
                  <c:v>2.5274264321266245E-12</c:v>
                </c:pt>
                <c:pt idx="58">
                  <c:v>8.5675472275478752E-13</c:v>
                </c:pt>
                <c:pt idx="59">
                  <c:v>2.8558490758492889E-13</c:v>
                </c:pt>
                <c:pt idx="60">
                  <c:v>9.3634395929484839E-14</c:v>
                </c:pt>
                <c:pt idx="61">
                  <c:v>3.0204643848220874E-14</c:v>
                </c:pt>
                <c:pt idx="62">
                  <c:v>9.5887758248320171E-15</c:v>
                </c:pt>
                <c:pt idx="63">
                  <c:v>2.9964924452600025E-15</c:v>
                </c:pt>
                <c:pt idx="64">
                  <c:v>9.2199767546461523E-16</c:v>
                </c:pt>
                <c:pt idx="65">
                  <c:v>2.7939323498927701E-16</c:v>
                </c:pt>
                <c:pt idx="66">
                  <c:v>8.3400965668440815E-17</c:v>
                </c:pt>
                <c:pt idx="67">
                  <c:v>2.452969578483553E-17</c:v>
                </c:pt>
                <c:pt idx="68">
                  <c:v>7.1100567492276832E-18</c:v>
                </c:pt>
                <c:pt idx="69">
                  <c:v>2.0314447854936216E-18</c:v>
                </c:pt>
                <c:pt idx="70">
                  <c:v>5.7223796774468145E-19</c:v>
                </c:pt>
                <c:pt idx="71">
                  <c:v>1.5895499104018914E-19</c:v>
                </c:pt>
                <c:pt idx="72">
                  <c:v>4.3549312613750412E-20</c:v>
                </c:pt>
                <c:pt idx="73">
                  <c:v>1.1770084490202808E-20</c:v>
                </c:pt>
                <c:pt idx="74">
                  <c:v>3.1386891973874129E-21</c:v>
                </c:pt>
                <c:pt idx="75">
                  <c:v>8.2597084141773944E-22</c:v>
                </c:pt>
                <c:pt idx="76">
                  <c:v>2.1453788088772437E-22</c:v>
                </c:pt>
                <c:pt idx="77">
                  <c:v>5.5009713048134417E-23</c:v>
                </c:pt>
                <c:pt idx="78">
                  <c:v>1.3926509632439072E-23</c:v>
                </c:pt>
                <c:pt idx="79">
                  <c:v>3.4816274081097672E-24</c:v>
                </c:pt>
                <c:pt idx="80">
                  <c:v>8.5966108842216379E-25</c:v>
                </c:pt>
                <c:pt idx="81">
                  <c:v>2.0967343620052753E-25</c:v>
                </c:pt>
                <c:pt idx="82">
                  <c:v>5.0523719566392124E-26</c:v>
                </c:pt>
                <c:pt idx="83">
                  <c:v>1.2029457039617165E-26</c:v>
                </c:pt>
                <c:pt idx="84">
                  <c:v>2.8304604799099197E-27</c:v>
                </c:pt>
                <c:pt idx="85">
                  <c:v>6.5824662323486411E-28</c:v>
                </c:pt>
                <c:pt idx="86">
                  <c:v>1.5132106281261241E-28</c:v>
                </c:pt>
                <c:pt idx="87">
                  <c:v>3.439115063923006E-29</c:v>
                </c:pt>
                <c:pt idx="88">
                  <c:v>7.7283484582539357E-30</c:v>
                </c:pt>
                <c:pt idx="89">
                  <c:v>1.7174107685008748E-30</c:v>
                </c:pt>
                <c:pt idx="90">
                  <c:v>3.7745291615403774E-31</c:v>
                </c:pt>
                <c:pt idx="91">
                  <c:v>8.2054981772616877E-32</c:v>
                </c:pt>
                <c:pt idx="92">
                  <c:v>1.7646232639272435E-32</c:v>
                </c:pt>
                <c:pt idx="93">
                  <c:v>3.7545175828239186E-33</c:v>
                </c:pt>
                <c:pt idx="94">
                  <c:v>7.9042475427871853E-34</c:v>
                </c:pt>
                <c:pt idx="95">
                  <c:v>1.6467182380806633E-34</c:v>
                </c:pt>
                <c:pt idx="96">
                  <c:v>3.3952953362487841E-35</c:v>
                </c:pt>
                <c:pt idx="97">
                  <c:v>6.9291741556097611E-36</c:v>
                </c:pt>
                <c:pt idx="98">
                  <c:v>1.3998331627494455E-36</c:v>
                </c:pt>
                <c:pt idx="99">
                  <c:v>2.7996663254988877E-37</c:v>
                </c:pt>
              </c:numCache>
            </c:numRef>
          </c:yVal>
        </c:ser>
        <c:axId val="203638656"/>
        <c:axId val="203640192"/>
      </c:scatterChart>
      <c:valAx>
        <c:axId val="203638656"/>
        <c:scaling>
          <c:orientation val="minMax"/>
          <c:max val="100"/>
        </c:scaling>
        <c:axPos val="b"/>
        <c:numFmt formatCode="General" sourceLinked="1"/>
        <c:tickLblPos val="nextTo"/>
        <c:crossAx val="203640192"/>
        <c:crosses val="autoZero"/>
        <c:crossBetween val="midCat"/>
      </c:valAx>
      <c:valAx>
        <c:axId val="203640192"/>
        <c:scaling>
          <c:orientation val="minMax"/>
        </c:scaling>
        <c:axPos val="l"/>
        <c:majorGridlines>
          <c:spPr>
            <a:ln>
              <a:solidFill>
                <a:srgbClr val="4F81BD">
                  <a:alpha val="31000"/>
                </a:srgbClr>
              </a:solidFill>
            </a:ln>
          </c:spPr>
        </c:majorGridlines>
        <c:numFmt formatCode="General" sourceLinked="1"/>
        <c:tickLblPos val="nextTo"/>
        <c:crossAx val="203638656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1</xdr:row>
      <xdr:rowOff>123824</xdr:rowOff>
    </xdr:from>
    <xdr:to>
      <xdr:col>9</xdr:col>
      <xdr:colOff>352425</xdr:colOff>
      <xdr:row>13</xdr:row>
      <xdr:rowOff>114299</xdr:rowOff>
    </xdr:to>
    <xdr:sp macro="" textlink="">
      <xdr:nvSpPr>
        <xdr:cNvPr id="2" name="TextBox 1"/>
        <xdr:cNvSpPr txBox="1"/>
      </xdr:nvSpPr>
      <xdr:spPr>
        <a:xfrm>
          <a:off x="1628775" y="314324"/>
          <a:ext cx="4210050" cy="22764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Actually, I'm not sure this is entirely right. In the first place, is Excel accurate enough for such tiny numbers</a:t>
          </a:r>
          <a:r>
            <a:rPr lang="en-US" sz="1100" baseline="0"/>
            <a:t> as we generate here?</a:t>
          </a:r>
        </a:p>
        <a:p>
          <a:endParaRPr lang="en-US" sz="1100" baseline="0"/>
        </a:p>
        <a:p>
          <a:r>
            <a:rPr lang="en-US" sz="1100" baseline="0"/>
            <a:t>Also, maybe the equation code isn't quite right. </a:t>
          </a:r>
        </a:p>
        <a:p>
          <a:endParaRPr lang="en-US" sz="1100" baseline="0"/>
        </a:p>
        <a:p>
          <a:r>
            <a:rPr lang="en-US" sz="1100" baseline="0"/>
            <a:t>It is limited to small values of p (or SigmaN)--i.e., low molecular weights</a:t>
          </a:r>
        </a:p>
        <a:p>
          <a:endParaRPr lang="en-US" sz="1100" baseline="0"/>
        </a:p>
        <a:p>
          <a:r>
            <a:rPr lang="en-US" sz="1100" baseline="0"/>
            <a:t>Anyway, the trend is approximately right. </a:t>
          </a:r>
        </a:p>
        <a:p>
          <a:endParaRPr lang="en-US" sz="1100" baseline="0"/>
        </a:p>
        <a:p>
          <a:r>
            <a:rPr lang="en-US" sz="1100" baseline="0"/>
            <a:t>The counting of monomers here is not like Flory, resulting in slight difference at f=1.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323849</xdr:colOff>
      <xdr:row>7</xdr:row>
      <xdr:rowOff>133350</xdr:rowOff>
    </xdr:from>
    <xdr:to>
      <xdr:col>8</xdr:col>
      <xdr:colOff>371475</xdr:colOff>
      <xdr:row>17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428625</xdr:colOff>
      <xdr:row>7</xdr:row>
      <xdr:rowOff>123825</xdr:rowOff>
    </xdr:from>
    <xdr:to>
      <xdr:col>12</xdr:col>
      <xdr:colOff>590550</xdr:colOff>
      <xdr:row>17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7:K19"/>
  <sheetViews>
    <sheetView workbookViewId="0">
      <selection activeCell="E15" sqref="E15"/>
    </sheetView>
  </sheetViews>
  <sheetFormatPr defaultRowHeight="15"/>
  <sheetData>
    <row r="17" spans="3:11">
      <c r="C17" t="s">
        <v>16</v>
      </c>
      <c r="G17" t="s">
        <v>13</v>
      </c>
      <c r="K17" t="s">
        <v>7</v>
      </c>
    </row>
    <row r="18" spans="3:11">
      <c r="C18" s="4" t="s">
        <v>14</v>
      </c>
    </row>
    <row r="19" spans="3:11">
      <c r="C19" s="4" t="s">
        <v>15</v>
      </c>
    </row>
  </sheetData>
  <pageMargins left="0.7" right="0.7" top="0.75" bottom="0.75" header="0.3" footer="0.3"/>
  <drawing r:id="rId1"/>
  <legacyDrawing r:id="rId2"/>
  <oleObjects>
    <oleObject progId="Equation.3" shapeId="2049" r:id="rId3"/>
    <oleObject progId="Equation.3" shapeId="2051" r:id="rId4"/>
    <oleObject progId="Equation.3" shapeId="2056" r:id="rId5"/>
    <oleObject progId="Equation.3" shapeId="2057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106"/>
  <sheetViews>
    <sheetView tabSelected="1" workbookViewId="0">
      <selection activeCell="O13" sqref="O13"/>
    </sheetView>
  </sheetViews>
  <sheetFormatPr defaultRowHeight="15"/>
  <cols>
    <col min="5" max="5" width="10.7109375" customWidth="1"/>
    <col min="6" max="7" width="12" bestFit="1" customWidth="1"/>
    <col min="8" max="8" width="3.42578125" customWidth="1"/>
    <col min="10" max="10" width="12" bestFit="1" customWidth="1"/>
    <col min="14" max="14" width="9.140625" style="1"/>
  </cols>
  <sheetData>
    <row r="1" spans="1:15">
      <c r="A1" t="s">
        <v>5</v>
      </c>
      <c r="C1">
        <v>0.95</v>
      </c>
      <c r="F1" t="s">
        <v>8</v>
      </c>
      <c r="H1">
        <f>1/(1-pextent)</f>
        <v>19.999999999999982</v>
      </c>
    </row>
    <row r="2" spans="1:15">
      <c r="A2" t="s">
        <v>6</v>
      </c>
      <c r="C2">
        <v>2</v>
      </c>
    </row>
    <row r="4" spans="1:15">
      <c r="M4" t="s">
        <v>12</v>
      </c>
      <c r="N4" s="1" t="s">
        <v>13</v>
      </c>
      <c r="O4" t="s">
        <v>7</v>
      </c>
    </row>
    <row r="5" spans="1:15">
      <c r="C5" t="s">
        <v>3</v>
      </c>
      <c r="F5" t="s">
        <v>4</v>
      </c>
      <c r="I5" t="s">
        <v>7</v>
      </c>
      <c r="L5" t="s">
        <v>9</v>
      </c>
      <c r="M5" s="3">
        <f>SUMPRODUCT(C7:C106,B7:B106)</f>
        <v>19.289536493559929</v>
      </c>
      <c r="N5" s="3">
        <f>SUMPRODUCT(F7:F106,B7:B106)</f>
        <v>33.809745444308639</v>
      </c>
      <c r="O5" s="3">
        <f>SUMPRODUCT(B7:B106,I7:I106)</f>
        <v>19.999999999999996</v>
      </c>
    </row>
    <row r="6" spans="1:15">
      <c r="B6" t="s">
        <v>0</v>
      </c>
      <c r="C6" t="s">
        <v>1</v>
      </c>
      <c r="D6" t="s">
        <v>2</v>
      </c>
      <c r="F6" t="s">
        <v>1</v>
      </c>
      <c r="G6" t="s">
        <v>2</v>
      </c>
      <c r="I6" t="s">
        <v>1</v>
      </c>
      <c r="J6" t="s">
        <v>2</v>
      </c>
      <c r="L6" t="s">
        <v>10</v>
      </c>
      <c r="M6" s="3">
        <f>SUMPRODUCT(B7:B106,B7:B106,C7:C106)/M5</f>
        <v>35.900011301705568</v>
      </c>
      <c r="N6" s="3">
        <f>SUMPRODUCT(B7:B106,B7:B106,F7:F106)/N5</f>
        <v>49.430928173959188</v>
      </c>
      <c r="O6" s="3">
        <f>SUMPRODUCT(B7:B106,B7:B106,I7:I106)/O5</f>
        <v>20.999999999999975</v>
      </c>
    </row>
    <row r="7" spans="1:15">
      <c r="B7">
        <v>1</v>
      </c>
      <c r="C7">
        <f t="shared" ref="C7:C38" si="0">(1-pextent)*pextent^(B7-1)</f>
        <v>5.0000000000000044E-2</v>
      </c>
      <c r="D7">
        <f t="shared" ref="D7:D38" si="1">B7*C7*(1-pextent)</f>
        <v>2.5000000000000044E-3</v>
      </c>
      <c r="F7">
        <f t="shared" ref="F7:F38" si="2">(FACT((farms+B7-1))*(pextent^B7)*(1-pextent)^farms)/(FACT(farms-1)*FACT(B7))</f>
        <v>4.7500000000000077E-3</v>
      </c>
      <c r="G7">
        <f t="shared" ref="G7:G38" si="3">(FACT((farms+B7-1))*pextent^B7*(1-pextent)^(farms+1))/(FACT(farms)*FACT(B7-1))</f>
        <v>1.1875000000000031E-4</v>
      </c>
      <c r="I7">
        <f t="shared" ref="I7:I38" si="4">Xn^B7*EXP(-Xn)/FACT(B7)</f>
        <v>4.1223072448771847E-8</v>
      </c>
      <c r="J7">
        <f t="shared" ref="J7:J38" si="5">B7*Xn^(B7-1)*EXP(-Xn)/FACT(B7)</f>
        <v>2.0611536224385943E-9</v>
      </c>
      <c r="L7" t="s">
        <v>11</v>
      </c>
      <c r="M7" s="2">
        <f>M6/M5</f>
        <v>1.8611132161569186</v>
      </c>
      <c r="N7" s="2">
        <f>N6/N5</f>
        <v>1.4620319533426165</v>
      </c>
      <c r="O7" s="2">
        <f>O6/O5</f>
        <v>1.0499999999999989</v>
      </c>
    </row>
    <row r="8" spans="1:15">
      <c r="B8">
        <v>2</v>
      </c>
      <c r="C8">
        <f t="shared" si="0"/>
        <v>4.7500000000000042E-2</v>
      </c>
      <c r="D8">
        <f t="shared" si="1"/>
        <v>4.7500000000000086E-3</v>
      </c>
      <c r="F8">
        <f t="shared" si="2"/>
        <v>6.7687500000000117E-3</v>
      </c>
      <c r="G8">
        <f t="shared" si="3"/>
        <v>3.384375000000009E-4</v>
      </c>
      <c r="I8">
        <f t="shared" si="4"/>
        <v>4.1223072448771814E-7</v>
      </c>
      <c r="J8">
        <f t="shared" si="5"/>
        <v>4.1223072448771847E-8</v>
      </c>
    </row>
    <row r="9" spans="1:15">
      <c r="B9">
        <v>3</v>
      </c>
      <c r="C9">
        <f t="shared" si="0"/>
        <v>4.512500000000004E-2</v>
      </c>
      <c r="D9">
        <f t="shared" si="1"/>
        <v>6.7687500000000126E-3</v>
      </c>
      <c r="F9">
        <f t="shared" si="2"/>
        <v>8.5737500000000137E-3</v>
      </c>
      <c r="G9">
        <f t="shared" si="3"/>
        <v>6.4303125000000167E-4</v>
      </c>
      <c r="I9">
        <f t="shared" si="4"/>
        <v>2.7482048299181188E-6</v>
      </c>
      <c r="J9">
        <f t="shared" si="5"/>
        <v>4.1223072448771814E-7</v>
      </c>
    </row>
    <row r="10" spans="1:15">
      <c r="B10">
        <v>4</v>
      </c>
      <c r="C10">
        <f t="shared" si="0"/>
        <v>4.2868750000000032E-2</v>
      </c>
      <c r="D10">
        <f t="shared" si="1"/>
        <v>8.5737500000000137E-3</v>
      </c>
      <c r="F10">
        <f t="shared" si="2"/>
        <v>1.0181328125000017E-2</v>
      </c>
      <c r="G10">
        <f t="shared" si="3"/>
        <v>1.0181328125000025E-3</v>
      </c>
      <c r="I10">
        <f t="shared" si="4"/>
        <v>1.3741024149590581E-5</v>
      </c>
      <c r="J10">
        <f t="shared" si="5"/>
        <v>2.7482048299181188E-6</v>
      </c>
    </row>
    <row r="11" spans="1:15">
      <c r="B11">
        <v>5</v>
      </c>
      <c r="C11">
        <f t="shared" si="0"/>
        <v>4.0725312500000034E-2</v>
      </c>
      <c r="D11">
        <f t="shared" si="1"/>
        <v>1.0181328125000017E-2</v>
      </c>
      <c r="F11">
        <f t="shared" si="2"/>
        <v>1.160671406250002E-2</v>
      </c>
      <c r="G11">
        <f t="shared" si="3"/>
        <v>1.4508392578125038E-3</v>
      </c>
      <c r="I11">
        <f t="shared" si="4"/>
        <v>5.4964096598362268E-5</v>
      </c>
      <c r="J11">
        <f t="shared" si="5"/>
        <v>1.3741024149590581E-5</v>
      </c>
    </row>
    <row r="12" spans="1:15">
      <c r="B12">
        <v>6</v>
      </c>
      <c r="C12">
        <f t="shared" si="0"/>
        <v>3.8689046875000035E-2</v>
      </c>
      <c r="D12">
        <f t="shared" si="1"/>
        <v>1.1606714062500021E-2</v>
      </c>
      <c r="F12">
        <f t="shared" si="2"/>
        <v>1.2864108085937522E-2</v>
      </c>
      <c r="G12">
        <f t="shared" si="3"/>
        <v>1.9296162128906299E-3</v>
      </c>
      <c r="I12">
        <f t="shared" si="4"/>
        <v>1.832136553278741E-4</v>
      </c>
      <c r="J12">
        <f t="shared" si="5"/>
        <v>5.4964096598362282E-5</v>
      </c>
    </row>
    <row r="13" spans="1:15">
      <c r="B13">
        <v>7</v>
      </c>
      <c r="C13">
        <f t="shared" si="0"/>
        <v>3.6754594531250032E-2</v>
      </c>
      <c r="D13">
        <f t="shared" si="1"/>
        <v>1.2864108085937524E-2</v>
      </c>
      <c r="F13">
        <f t="shared" si="2"/>
        <v>1.3966745921875022E-2</v>
      </c>
      <c r="G13">
        <f t="shared" si="3"/>
        <v>2.444180536328131E-3</v>
      </c>
      <c r="I13">
        <f t="shared" si="4"/>
        <v>5.2346758665106834E-4</v>
      </c>
      <c r="J13">
        <f t="shared" si="5"/>
        <v>1.8321365532787413E-4</v>
      </c>
    </row>
    <row r="14" spans="1:15">
      <c r="B14">
        <v>8</v>
      </c>
      <c r="C14">
        <f t="shared" si="0"/>
        <v>3.4916864804687531E-2</v>
      </c>
      <c r="D14">
        <f t="shared" si="1"/>
        <v>1.3966745921875025E-2</v>
      </c>
      <c r="F14">
        <f t="shared" si="2"/>
        <v>1.4926959704003932E-2</v>
      </c>
      <c r="G14">
        <f t="shared" si="3"/>
        <v>2.9853919408007888E-3</v>
      </c>
      <c r="I14">
        <f t="shared" si="4"/>
        <v>1.3086689666276699E-3</v>
      </c>
      <c r="J14">
        <f t="shared" si="5"/>
        <v>5.2346758665106834E-4</v>
      </c>
    </row>
    <row r="15" spans="1:15">
      <c r="B15">
        <v>9</v>
      </c>
      <c r="C15">
        <f t="shared" si="0"/>
        <v>3.3171021564453153E-2</v>
      </c>
      <c r="D15">
        <f t="shared" si="1"/>
        <v>1.4926959704003933E-2</v>
      </c>
      <c r="F15">
        <f t="shared" si="2"/>
        <v>1.5756235243115261E-2</v>
      </c>
      <c r="G15">
        <f t="shared" si="3"/>
        <v>3.5451529297009371E-3</v>
      </c>
      <c r="I15">
        <f t="shared" si="4"/>
        <v>2.9081532591725976E-3</v>
      </c>
      <c r="J15">
        <f t="shared" si="5"/>
        <v>1.3086689666276699E-3</v>
      </c>
    </row>
    <row r="16" spans="1:15">
      <c r="B16">
        <v>10</v>
      </c>
      <c r="C16">
        <f t="shared" si="0"/>
        <v>3.1512470486230494E-2</v>
      </c>
      <c r="D16">
        <f t="shared" si="1"/>
        <v>1.5756235243115261E-2</v>
      </c>
      <c r="F16">
        <f t="shared" si="2"/>
        <v>1.6465265829055449E-2</v>
      </c>
      <c r="G16">
        <f t="shared" si="3"/>
        <v>4.1163164572638657E-3</v>
      </c>
      <c r="I16">
        <f t="shared" si="4"/>
        <v>5.8163065183451899E-3</v>
      </c>
      <c r="J16">
        <f t="shared" si="5"/>
        <v>2.9081532591725967E-3</v>
      </c>
    </row>
    <row r="17" spans="2:10">
      <c r="B17">
        <v>11</v>
      </c>
      <c r="C17">
        <f t="shared" si="0"/>
        <v>2.9936846961918971E-2</v>
      </c>
      <c r="D17">
        <f t="shared" si="1"/>
        <v>1.6465265829055449E-2</v>
      </c>
      <c r="F17">
        <f t="shared" si="2"/>
        <v>1.706400276829383E-2</v>
      </c>
      <c r="G17">
        <f t="shared" si="3"/>
        <v>4.6926007612808065E-3</v>
      </c>
      <c r="I17">
        <f t="shared" si="4"/>
        <v>1.0575102760627609E-2</v>
      </c>
      <c r="J17">
        <f t="shared" si="5"/>
        <v>5.8163065183451891E-3</v>
      </c>
    </row>
    <row r="18" spans="2:10">
      <c r="B18">
        <v>12</v>
      </c>
      <c r="C18">
        <f t="shared" si="0"/>
        <v>2.8440004613823018E-2</v>
      </c>
      <c r="D18">
        <f t="shared" si="1"/>
        <v>1.7064002768293826E-2</v>
      </c>
      <c r="F18">
        <f t="shared" si="2"/>
        <v>1.7561702849035729E-2</v>
      </c>
      <c r="G18">
        <f t="shared" si="3"/>
        <v>5.2685108547107229E-3</v>
      </c>
      <c r="I18">
        <f t="shared" si="4"/>
        <v>1.7625171267712667E-2</v>
      </c>
      <c r="J18">
        <f t="shared" si="5"/>
        <v>1.0575102760627611E-2</v>
      </c>
    </row>
    <row r="19" spans="2:10">
      <c r="B19">
        <v>13</v>
      </c>
      <c r="C19">
        <f t="shared" si="0"/>
        <v>2.7018004383131868E-2</v>
      </c>
      <c r="D19">
        <f t="shared" si="1"/>
        <v>1.7561702849035729E-2</v>
      </c>
      <c r="F19">
        <f t="shared" si="2"/>
        <v>1.7966972914782709E-2</v>
      </c>
      <c r="G19">
        <f t="shared" si="3"/>
        <v>5.8392661973043856E-3</v>
      </c>
      <c r="I19">
        <f t="shared" si="4"/>
        <v>2.7115648104173308E-2</v>
      </c>
      <c r="J19">
        <f t="shared" si="5"/>
        <v>1.7625171267712667E-2</v>
      </c>
    </row>
    <row r="20" spans="2:10">
      <c r="B20">
        <v>14</v>
      </c>
      <c r="C20">
        <f t="shared" si="0"/>
        <v>2.5667104163975274E-2</v>
      </c>
      <c r="D20">
        <f t="shared" si="1"/>
        <v>1.7966972914782709E-2</v>
      </c>
      <c r="F20">
        <f t="shared" si="2"/>
        <v>1.82878117168324E-2</v>
      </c>
      <c r="G20">
        <f t="shared" si="3"/>
        <v>6.4007341008913456E-3</v>
      </c>
      <c r="I20">
        <f t="shared" si="4"/>
        <v>3.8736640148818981E-2</v>
      </c>
      <c r="J20">
        <f t="shared" si="5"/>
        <v>2.7115648104173305E-2</v>
      </c>
    </row>
    <row r="21" spans="2:10">
      <c r="B21">
        <v>15</v>
      </c>
      <c r="C21">
        <f t="shared" si="0"/>
        <v>2.438374895577651E-2</v>
      </c>
      <c r="D21">
        <f t="shared" si="1"/>
        <v>1.82878117168324E-2</v>
      </c>
      <c r="F21">
        <f t="shared" si="2"/>
        <v>1.8531649206390166E-2</v>
      </c>
      <c r="G21">
        <f t="shared" si="3"/>
        <v>6.9493684523963192E-3</v>
      </c>
      <c r="I21">
        <f t="shared" si="4"/>
        <v>5.164885353175859E-2</v>
      </c>
      <c r="J21">
        <f t="shared" si="5"/>
        <v>3.8736640148818981E-2</v>
      </c>
    </row>
    <row r="22" spans="2:10">
      <c r="B22">
        <v>16</v>
      </c>
      <c r="C22">
        <f t="shared" si="0"/>
        <v>2.3164561507987687E-2</v>
      </c>
      <c r="D22">
        <f t="shared" si="1"/>
        <v>1.8531649206390166E-2</v>
      </c>
      <c r="F22">
        <f t="shared" si="2"/>
        <v>1.8705383417700071E-2</v>
      </c>
      <c r="G22">
        <f t="shared" si="3"/>
        <v>7.4821533670800348E-3</v>
      </c>
      <c r="I22">
        <f t="shared" si="4"/>
        <v>6.4561066914698179E-2</v>
      </c>
      <c r="J22">
        <f t="shared" si="5"/>
        <v>5.164885353175859E-2</v>
      </c>
    </row>
    <row r="23" spans="2:10">
      <c r="B23">
        <v>17</v>
      </c>
      <c r="C23">
        <f t="shared" si="0"/>
        <v>2.2006333432588301E-2</v>
      </c>
      <c r="D23">
        <f t="shared" si="1"/>
        <v>1.8705383417700071E-2</v>
      </c>
      <c r="F23">
        <f t="shared" si="2"/>
        <v>1.8815415084863011E-2</v>
      </c>
      <c r="G23">
        <f t="shared" si="3"/>
        <v>7.9965514110667876E-3</v>
      </c>
      <c r="I23">
        <f t="shared" si="4"/>
        <v>7.5954196370233096E-2</v>
      </c>
      <c r="J23">
        <f t="shared" si="5"/>
        <v>6.4561066914698179E-2</v>
      </c>
    </row>
    <row r="24" spans="2:10">
      <c r="B24">
        <v>18</v>
      </c>
      <c r="C24">
        <f t="shared" si="0"/>
        <v>2.0906016760958886E-2</v>
      </c>
      <c r="D24">
        <f t="shared" si="1"/>
        <v>1.8815415084863014E-2</v>
      </c>
      <c r="F24">
        <f t="shared" si="2"/>
        <v>1.8867680126765412E-2</v>
      </c>
      <c r="G24">
        <f t="shared" si="3"/>
        <v>8.4904560570444442E-3</v>
      </c>
      <c r="I24">
        <f t="shared" si="4"/>
        <v>8.4393551522481139E-2</v>
      </c>
      <c r="J24">
        <f t="shared" si="5"/>
        <v>7.5954196370233082E-2</v>
      </c>
    </row>
    <row r="25" spans="2:10">
      <c r="B25">
        <v>19</v>
      </c>
      <c r="C25">
        <f t="shared" si="0"/>
        <v>1.986071592291094E-2</v>
      </c>
      <c r="D25">
        <f t="shared" si="1"/>
        <v>1.8867680126765408E-2</v>
      </c>
      <c r="F25">
        <f t="shared" si="2"/>
        <v>1.8867680126765412E-2</v>
      </c>
      <c r="G25">
        <f t="shared" si="3"/>
        <v>8.9621480602135768E-3</v>
      </c>
      <c r="I25">
        <f t="shared" si="4"/>
        <v>8.8835317392085333E-2</v>
      </c>
      <c r="J25">
        <f t="shared" si="5"/>
        <v>8.4393551522481125E-2</v>
      </c>
    </row>
    <row r="26" spans="2:10">
      <c r="B26">
        <v>20</v>
      </c>
      <c r="C26">
        <f t="shared" si="0"/>
        <v>1.8867680126765395E-2</v>
      </c>
      <c r="D26">
        <f t="shared" si="1"/>
        <v>1.8867680126765412E-2</v>
      </c>
      <c r="F26">
        <f t="shared" si="2"/>
        <v>1.8820510926448493E-2</v>
      </c>
      <c r="G26">
        <f t="shared" si="3"/>
        <v>9.4102554632242551E-3</v>
      </c>
      <c r="I26">
        <f t="shared" si="4"/>
        <v>8.8835317392085264E-2</v>
      </c>
      <c r="J26">
        <f t="shared" si="5"/>
        <v>8.8835317392085333E-2</v>
      </c>
    </row>
    <row r="27" spans="2:10">
      <c r="B27">
        <v>21</v>
      </c>
      <c r="C27">
        <f t="shared" si="0"/>
        <v>1.7924296120427122E-2</v>
      </c>
      <c r="D27">
        <f t="shared" si="1"/>
        <v>1.8820510926448493E-2</v>
      </c>
      <c r="F27">
        <f t="shared" si="2"/>
        <v>1.8730889445846364E-2</v>
      </c>
      <c r="G27">
        <f t="shared" si="3"/>
        <v>9.8337169590693493E-3</v>
      </c>
      <c r="I27">
        <f t="shared" si="4"/>
        <v>8.4605064182938255E-2</v>
      </c>
      <c r="J27">
        <f t="shared" si="5"/>
        <v>8.8835317392085264E-2</v>
      </c>
    </row>
    <row r="28" spans="2:10">
      <c r="B28">
        <v>22</v>
      </c>
      <c r="C28">
        <f t="shared" si="0"/>
        <v>1.7028081314405769E-2</v>
      </c>
      <c r="D28">
        <f t="shared" si="1"/>
        <v>1.8730889445846364E-2</v>
      </c>
      <c r="F28">
        <f t="shared" si="2"/>
        <v>1.8603178835988318E-2</v>
      </c>
      <c r="G28">
        <f t="shared" si="3"/>
        <v>1.0231748359793584E-2</v>
      </c>
      <c r="I28">
        <f t="shared" si="4"/>
        <v>7.6913694711762001E-2</v>
      </c>
      <c r="J28">
        <f t="shared" si="5"/>
        <v>8.4605064182938242E-2</v>
      </c>
    </row>
    <row r="29" spans="2:10">
      <c r="B29">
        <v>23</v>
      </c>
      <c r="C29">
        <f t="shared" si="0"/>
        <v>1.6176677248685479E-2</v>
      </c>
      <c r="D29">
        <f t="shared" si="1"/>
        <v>1.8603178835988318E-2</v>
      </c>
      <c r="F29">
        <f t="shared" si="2"/>
        <v>1.8441412063501458E-2</v>
      </c>
      <c r="G29">
        <f t="shared" si="3"/>
        <v>1.0603811936513349E-2</v>
      </c>
      <c r="I29">
        <f t="shared" si="4"/>
        <v>6.6881473662401672E-2</v>
      </c>
      <c r="J29">
        <f t="shared" si="5"/>
        <v>7.6913694711761987E-2</v>
      </c>
    </row>
    <row r="30" spans="2:10">
      <c r="B30">
        <v>24</v>
      </c>
      <c r="C30">
        <f t="shared" si="0"/>
        <v>1.5367843386251205E-2</v>
      </c>
      <c r="D30">
        <f t="shared" si="1"/>
        <v>1.8441412063501465E-2</v>
      </c>
      <c r="F30">
        <f t="shared" si="2"/>
        <v>1.8249314021173323E-2</v>
      </c>
      <c r="G30">
        <f t="shared" si="3"/>
        <v>1.0949588412704001E-2</v>
      </c>
      <c r="I30">
        <f t="shared" si="4"/>
        <v>5.573456138533469E-2</v>
      </c>
      <c r="J30">
        <f t="shared" si="5"/>
        <v>6.6881473662401672E-2</v>
      </c>
    </row>
    <row r="31" spans="2:10">
      <c r="B31">
        <v>25</v>
      </c>
      <c r="C31">
        <f t="shared" si="0"/>
        <v>1.4599451216938645E-2</v>
      </c>
      <c r="D31">
        <f t="shared" si="1"/>
        <v>1.8249314021173323E-2</v>
      </c>
      <c r="F31">
        <f t="shared" si="2"/>
        <v>1.8030322252919246E-2</v>
      </c>
      <c r="G31">
        <f t="shared" si="3"/>
        <v>1.1268951408074537E-2</v>
      </c>
      <c r="I31">
        <f t="shared" si="4"/>
        <v>4.4587649108267707E-2</v>
      </c>
      <c r="J31">
        <f t="shared" si="5"/>
        <v>5.5734561385334683E-2</v>
      </c>
    </row>
    <row r="32" spans="2:10">
      <c r="B32">
        <v>26</v>
      </c>
      <c r="C32">
        <f t="shared" si="0"/>
        <v>1.3869478656091712E-2</v>
      </c>
      <c r="D32">
        <f t="shared" si="1"/>
        <v>1.8030322252919243E-2</v>
      </c>
      <c r="F32">
        <f t="shared" si="2"/>
        <v>1.7787606376437632E-2</v>
      </c>
      <c r="G32">
        <f t="shared" si="3"/>
        <v>1.1561944144684476E-2</v>
      </c>
      <c r="I32">
        <f t="shared" si="4"/>
        <v>3.4298191621744349E-2</v>
      </c>
      <c r="J32">
        <f t="shared" si="5"/>
        <v>4.45876491082677E-2</v>
      </c>
    </row>
    <row r="33" spans="2:10">
      <c r="B33">
        <v>27</v>
      </c>
      <c r="C33">
        <f t="shared" si="0"/>
        <v>1.3176004723287128E-2</v>
      </c>
      <c r="D33">
        <f t="shared" si="1"/>
        <v>1.7787606376437639E-2</v>
      </c>
      <c r="F33">
        <f t="shared" si="2"/>
        <v>1.7524086281971891E-2</v>
      </c>
      <c r="G33">
        <f t="shared" si="3"/>
        <v>1.1828758240331035E-2</v>
      </c>
      <c r="I33">
        <f t="shared" si="4"/>
        <v>2.5406067867958765E-2</v>
      </c>
      <c r="J33">
        <f t="shared" si="5"/>
        <v>3.4298191621744356E-2</v>
      </c>
    </row>
    <row r="34" spans="2:10">
      <c r="B34">
        <v>28</v>
      </c>
      <c r="C34">
        <f t="shared" si="0"/>
        <v>1.2517204487122771E-2</v>
      </c>
      <c r="D34">
        <f t="shared" si="1"/>
        <v>1.7524086281971895E-2</v>
      </c>
      <c r="F34">
        <f t="shared" si="2"/>
        <v>1.7242449181011633E-2</v>
      </c>
      <c r="G34">
        <f t="shared" si="3"/>
        <v>1.206971442670815E-2</v>
      </c>
      <c r="I34">
        <f t="shared" si="4"/>
        <v>1.8147191334256248E-2</v>
      </c>
      <c r="J34">
        <f t="shared" si="5"/>
        <v>2.5406067867958772E-2</v>
      </c>
    </row>
    <row r="35" spans="2:10">
      <c r="B35">
        <v>29</v>
      </c>
      <c r="C35">
        <f t="shared" si="0"/>
        <v>1.1891344262766631E-2</v>
      </c>
      <c r="D35">
        <f t="shared" si="1"/>
        <v>1.7242449181011629E-2</v>
      </c>
      <c r="F35">
        <f t="shared" si="2"/>
        <v>1.6945165574442471E-2</v>
      </c>
      <c r="G35">
        <f t="shared" si="3"/>
        <v>1.2285245041470803E-2</v>
      </c>
      <c r="I35">
        <f t="shared" si="4"/>
        <v>1.2515304368452575E-2</v>
      </c>
      <c r="J35">
        <f t="shared" si="5"/>
        <v>1.8147191334256248E-2</v>
      </c>
    </row>
    <row r="36" spans="2:10">
      <c r="B36">
        <v>30</v>
      </c>
      <c r="C36">
        <f t="shared" si="0"/>
        <v>1.1296777049628301E-2</v>
      </c>
      <c r="D36">
        <f t="shared" si="1"/>
        <v>1.6945165574442464E-2</v>
      </c>
      <c r="F36">
        <f t="shared" si="2"/>
        <v>1.6634504205577685E-2</v>
      </c>
      <c r="G36">
        <f t="shared" si="3"/>
        <v>1.2475878154183278E-2</v>
      </c>
      <c r="I36">
        <f t="shared" si="4"/>
        <v>8.3435362456350387E-3</v>
      </c>
      <c r="J36">
        <f t="shared" si="5"/>
        <v>1.251530436845257E-2</v>
      </c>
    </row>
    <row r="37" spans="2:10">
      <c r="B37">
        <v>31</v>
      </c>
      <c r="C37">
        <f t="shared" si="0"/>
        <v>1.0731938197146884E-2</v>
      </c>
      <c r="D37">
        <f t="shared" si="1"/>
        <v>1.6634504205577685E-2</v>
      </c>
      <c r="F37">
        <f t="shared" si="2"/>
        <v>1.6312546059663278E-2</v>
      </c>
      <c r="G37">
        <f t="shared" si="3"/>
        <v>1.264222319623905E-2</v>
      </c>
      <c r="I37">
        <f t="shared" si="4"/>
        <v>5.3829266100871177E-3</v>
      </c>
      <c r="J37">
        <f t="shared" si="5"/>
        <v>8.3435362456350387E-3</v>
      </c>
    </row>
    <row r="38" spans="2:10">
      <c r="B38">
        <v>32</v>
      </c>
      <c r="C38">
        <f t="shared" si="0"/>
        <v>1.0195341287289541E-2</v>
      </c>
      <c r="D38">
        <f t="shared" si="1"/>
        <v>1.6312546059663282E-2</v>
      </c>
      <c r="F38">
        <f t="shared" si="2"/>
        <v>1.5981197467826374E-2</v>
      </c>
      <c r="G38">
        <f t="shared" si="3"/>
        <v>1.2784957974261112E-2</v>
      </c>
      <c r="I38">
        <f t="shared" si="4"/>
        <v>3.3643291313044453E-3</v>
      </c>
      <c r="J38">
        <f t="shared" si="5"/>
        <v>5.3829266100871177E-3</v>
      </c>
    </row>
    <row r="39" spans="2:10">
      <c r="B39">
        <v>33</v>
      </c>
      <c r="C39">
        <f t="shared" ref="C39:C70" si="6">(1-pextent)*pextent^(B39-1)</f>
        <v>9.6855742229250644E-3</v>
      </c>
      <c r="D39">
        <f t="shared" ref="D39:D70" si="7">B39*C39*(1-pextent)</f>
        <v>1.598119746782637E-2</v>
      </c>
      <c r="F39">
        <f t="shared" ref="F39:F70" si="8">(FACT((farms+B39-1))*(pextent^B39)*(1-pextent)^farms)/(FACT(farms-1)*FACT(B39))</f>
        <v>1.5642202370023985E-2</v>
      </c>
      <c r="G39">
        <f t="shared" ref="G39:G70" si="9">(FACT((farms+B39-1))*pextent^B39*(1-pextent)^(farms+1))/(FACT(farms)*FACT(B39-1))</f>
        <v>1.29048169552698E-2</v>
      </c>
      <c r="I39">
        <f t="shared" ref="I39:I70" si="10">Xn^B39*EXP(-Xn)/FACT(B39)</f>
        <v>2.0389873523057223E-3</v>
      </c>
      <c r="J39">
        <f t="shared" ref="J39:J70" si="11">B39*Xn^(B39-1)*EXP(-Xn)/FACT(B39)</f>
        <v>3.3643291313044449E-3</v>
      </c>
    </row>
    <row r="40" spans="2:10">
      <c r="B40">
        <v>34</v>
      </c>
      <c r="C40">
        <f t="shared" si="6"/>
        <v>9.2012955117788103E-3</v>
      </c>
      <c r="D40">
        <f t="shared" si="7"/>
        <v>1.5642202370023991E-2</v>
      </c>
      <c r="F40">
        <f t="shared" si="8"/>
        <v>1.5297153788332289E-2</v>
      </c>
      <c r="G40">
        <f t="shared" si="9"/>
        <v>1.300258072008245E-2</v>
      </c>
      <c r="I40">
        <f t="shared" si="10"/>
        <v>1.1994043248857186E-3</v>
      </c>
      <c r="J40">
        <f t="shared" si="11"/>
        <v>2.0389873523057231E-3</v>
      </c>
    </row>
    <row r="41" spans="2:10">
      <c r="B41">
        <v>35</v>
      </c>
      <c r="C41">
        <f t="shared" si="6"/>
        <v>8.7412307361898704E-3</v>
      </c>
      <c r="D41">
        <f t="shared" si="7"/>
        <v>1.5297153788332287E-2</v>
      </c>
      <c r="F41">
        <f t="shared" si="8"/>
        <v>1.4947504558884694E-2</v>
      </c>
      <c r="G41">
        <f t="shared" si="9"/>
        <v>1.307906648902412E-2</v>
      </c>
      <c r="I41">
        <f t="shared" si="10"/>
        <v>6.8537389993469553E-4</v>
      </c>
      <c r="J41">
        <f t="shared" si="11"/>
        <v>1.1994043248857184E-3</v>
      </c>
    </row>
    <row r="42" spans="2:10">
      <c r="B42">
        <v>36</v>
      </c>
      <c r="C42">
        <f t="shared" si="6"/>
        <v>8.3041691993803752E-3</v>
      </c>
      <c r="D42">
        <f t="shared" si="7"/>
        <v>1.4947504558884689E-2</v>
      </c>
      <c r="F42">
        <f t="shared" si="8"/>
        <v>1.459457736791102E-2</v>
      </c>
      <c r="G42">
        <f t="shared" si="9"/>
        <v>1.3135119631119936E-2</v>
      </c>
      <c r="I42">
        <f t="shared" si="10"/>
        <v>3.8076327774149712E-4</v>
      </c>
      <c r="J42">
        <f t="shared" si="11"/>
        <v>6.8537389993469542E-4</v>
      </c>
    </row>
    <row r="43" spans="2:10">
      <c r="B43">
        <v>37</v>
      </c>
      <c r="C43">
        <f t="shared" si="6"/>
        <v>7.8889607394113572E-3</v>
      </c>
      <c r="D43">
        <f t="shared" si="7"/>
        <v>1.4594577367911024E-2</v>
      </c>
      <c r="F43">
        <f t="shared" si="8"/>
        <v>1.4239574134637513E-2</v>
      </c>
      <c r="G43">
        <f t="shared" si="9"/>
        <v>1.3171606074539707E-2</v>
      </c>
      <c r="I43">
        <f t="shared" si="10"/>
        <v>2.0581798796837669E-4</v>
      </c>
      <c r="J43">
        <f t="shared" si="11"/>
        <v>3.8076327774149717E-4</v>
      </c>
    </row>
    <row r="44" spans="2:10">
      <c r="B44">
        <v>38</v>
      </c>
      <c r="C44">
        <f t="shared" si="6"/>
        <v>7.4945127024407905E-3</v>
      </c>
      <c r="D44">
        <f t="shared" si="7"/>
        <v>1.4239574134637516E-2</v>
      </c>
      <c r="F44">
        <f t="shared" si="8"/>
        <v>1.388358478127158E-2</v>
      </c>
      <c r="G44">
        <f t="shared" si="9"/>
        <v>1.3189405542208009E-2</v>
      </c>
      <c r="I44">
        <f t="shared" si="10"/>
        <v>1.0832525682546135E-4</v>
      </c>
      <c r="J44">
        <f t="shared" si="11"/>
        <v>2.0581798796837672E-4</v>
      </c>
    </row>
    <row r="45" spans="2:10">
      <c r="B45">
        <v>39</v>
      </c>
      <c r="C45">
        <f t="shared" si="6"/>
        <v>7.1197870673187494E-3</v>
      </c>
      <c r="D45">
        <f t="shared" si="7"/>
        <v>1.3883584781271573E-2</v>
      </c>
      <c r="F45">
        <f t="shared" si="8"/>
        <v>1.3527595427905641E-2</v>
      </c>
      <c r="G45">
        <f t="shared" si="9"/>
        <v>1.3189405542208018E-2</v>
      </c>
      <c r="I45">
        <f t="shared" si="10"/>
        <v>5.5551413756646767E-5</v>
      </c>
      <c r="J45">
        <f t="shared" si="11"/>
        <v>1.0832525682546132E-4</v>
      </c>
    </row>
    <row r="46" spans="2:10">
      <c r="B46">
        <v>40</v>
      </c>
      <c r="C46">
        <f t="shared" si="6"/>
        <v>6.7637977139528129E-3</v>
      </c>
      <c r="D46">
        <f t="shared" si="7"/>
        <v>1.3527595427905638E-2</v>
      </c>
      <c r="F46">
        <f t="shared" si="8"/>
        <v>1.3172496047923107E-2</v>
      </c>
      <c r="G46">
        <f t="shared" si="9"/>
        <v>1.3172496047923121E-2</v>
      </c>
      <c r="I46">
        <f t="shared" si="10"/>
        <v>2.777570687832336E-5</v>
      </c>
      <c r="J46">
        <f t="shared" si="11"/>
        <v>5.555141375664676E-5</v>
      </c>
    </row>
    <row r="47" spans="2:10">
      <c r="B47">
        <v>41</v>
      </c>
      <c r="C47">
        <f t="shared" si="6"/>
        <v>6.4256078282551726E-3</v>
      </c>
      <c r="D47">
        <f t="shared" si="7"/>
        <v>1.3172496047923116E-2</v>
      </c>
      <c r="F47">
        <f t="shared" si="8"/>
        <v>1.2819087617369085E-2</v>
      </c>
      <c r="G47">
        <f t="shared" si="9"/>
        <v>1.3139564807803315E-2</v>
      </c>
      <c r="I47">
        <f t="shared" si="10"/>
        <v>1.3549125306499198E-5</v>
      </c>
      <c r="J47">
        <f t="shared" si="11"/>
        <v>2.7775706878323376E-5</v>
      </c>
    </row>
    <row r="48" spans="2:10">
      <c r="B48">
        <v>42</v>
      </c>
      <c r="C48">
        <f t="shared" si="6"/>
        <v>6.1043274368424135E-3</v>
      </c>
      <c r="D48">
        <f t="shared" si="7"/>
        <v>1.2819087617369079E-2</v>
      </c>
      <c r="F48">
        <f t="shared" si="8"/>
        <v>1.2468088789750642E-2</v>
      </c>
      <c r="G48">
        <f t="shared" si="9"/>
        <v>1.3091493229238192E-2</v>
      </c>
      <c r="I48">
        <f t="shared" si="10"/>
        <v>6.4519644316662758E-6</v>
      </c>
      <c r="J48">
        <f t="shared" si="11"/>
        <v>1.3549125306499191E-5</v>
      </c>
    </row>
    <row r="49" spans="2:10">
      <c r="B49">
        <v>43</v>
      </c>
      <c r="C49">
        <f t="shared" si="6"/>
        <v>5.7991110650002934E-3</v>
      </c>
      <c r="D49">
        <f t="shared" si="7"/>
        <v>1.2468088789750642E-2</v>
      </c>
      <c r="F49">
        <f t="shared" si="8"/>
        <v>1.2120142125850624E-2</v>
      </c>
      <c r="G49">
        <f t="shared" si="9"/>
        <v>1.3029152785289433E-2</v>
      </c>
      <c r="I49">
        <f t="shared" si="10"/>
        <v>3.0009136891471024E-6</v>
      </c>
      <c r="J49">
        <f t="shared" si="11"/>
        <v>6.4519644316662766E-6</v>
      </c>
    </row>
    <row r="50" spans="2:10">
      <c r="B50">
        <v>44</v>
      </c>
      <c r="C50">
        <f t="shared" si="6"/>
        <v>5.5091555117502775E-3</v>
      </c>
      <c r="D50">
        <f t="shared" si="7"/>
        <v>1.2120142125850622E-2</v>
      </c>
      <c r="F50">
        <f t="shared" si="8"/>
        <v>1.1775819906366227E-2</v>
      </c>
      <c r="G50">
        <f t="shared" si="9"/>
        <v>1.2953401897002862E-2</v>
      </c>
      <c r="I50">
        <f t="shared" si="10"/>
        <v>1.3640516768850455E-6</v>
      </c>
      <c r="J50">
        <f t="shared" si="11"/>
        <v>3.000913689147102E-6</v>
      </c>
    </row>
    <row r="51" spans="2:10">
      <c r="B51">
        <v>45</v>
      </c>
      <c r="C51">
        <f t="shared" si="6"/>
        <v>5.2336977361627634E-3</v>
      </c>
      <c r="D51">
        <f t="shared" si="7"/>
        <v>1.1775819906366228E-2</v>
      </c>
      <c r="F51">
        <f t="shared" si="8"/>
        <v>1.1435629553515649E-2</v>
      </c>
      <c r="G51">
        <f t="shared" si="9"/>
        <v>1.2865083247705114E-2</v>
      </c>
      <c r="I51">
        <f t="shared" si="10"/>
        <v>6.0624518972668633E-7</v>
      </c>
      <c r="J51">
        <f t="shared" si="11"/>
        <v>1.3640516768850457E-6</v>
      </c>
    </row>
    <row r="52" spans="2:10">
      <c r="B52">
        <v>46</v>
      </c>
      <c r="C52">
        <f t="shared" si="6"/>
        <v>4.9720128493546253E-3</v>
      </c>
      <c r="D52">
        <f t="shared" si="7"/>
        <v>1.1435629553515649E-2</v>
      </c>
      <c r="F52">
        <f t="shared" si="8"/>
        <v>1.1100018686184215E-2</v>
      </c>
      <c r="G52">
        <f t="shared" si="9"/>
        <v>1.2765021489111857E-2</v>
      </c>
      <c r="I52">
        <f t="shared" si="10"/>
        <v>2.6358486509855911E-7</v>
      </c>
      <c r="J52">
        <f t="shared" si="11"/>
        <v>6.0624518972668633E-7</v>
      </c>
    </row>
    <row r="53" spans="2:10">
      <c r="B53">
        <v>47</v>
      </c>
      <c r="C53">
        <f t="shared" si="6"/>
        <v>4.7234122068868945E-3</v>
      </c>
      <c r="D53">
        <f t="shared" si="7"/>
        <v>1.1100018686184212E-2</v>
      </c>
      <c r="F53">
        <f t="shared" si="8"/>
        <v>1.0769379831702123E-2</v>
      </c>
      <c r="G53">
        <f t="shared" si="9"/>
        <v>1.2654021302250008E-2</v>
      </c>
      <c r="I53">
        <f t="shared" si="10"/>
        <v>1.1216377238236541E-7</v>
      </c>
      <c r="J53">
        <f t="shared" si="11"/>
        <v>2.6358486509855906E-7</v>
      </c>
    </row>
    <row r="54" spans="2:10">
      <c r="B54">
        <v>48</v>
      </c>
      <c r="C54">
        <f t="shared" si="6"/>
        <v>4.4872415965425501E-3</v>
      </c>
      <c r="D54">
        <f t="shared" si="7"/>
        <v>1.076937983170213E-2</v>
      </c>
      <c r="F54">
        <f t="shared" si="8"/>
        <v>1.0444054815952805E-2</v>
      </c>
      <c r="G54">
        <f t="shared" si="9"/>
        <v>1.2532865779143367E-2</v>
      </c>
      <c r="I54">
        <f t="shared" si="10"/>
        <v>4.6734905159318917E-8</v>
      </c>
      <c r="J54">
        <f t="shared" si="11"/>
        <v>1.1216377238236549E-7</v>
      </c>
    </row>
    <row r="55" spans="2:10">
      <c r="B55">
        <v>49</v>
      </c>
      <c r="C55">
        <f t="shared" si="6"/>
        <v>4.262879516715422E-3</v>
      </c>
      <c r="D55">
        <f t="shared" si="7"/>
        <v>1.0444054815952794E-2</v>
      </c>
      <c r="F55">
        <f t="shared" si="8"/>
        <v>1.0124338852199131E-2</v>
      </c>
      <c r="G55">
        <f t="shared" si="9"/>
        <v>1.2402315093943957E-2</v>
      </c>
      <c r="I55">
        <f t="shared" si="10"/>
        <v>1.9075471493599525E-8</v>
      </c>
      <c r="J55">
        <f t="shared" si="11"/>
        <v>4.6734905159318878E-8</v>
      </c>
    </row>
    <row r="56" spans="2:10">
      <c r="B56">
        <v>50</v>
      </c>
      <c r="C56">
        <f t="shared" si="6"/>
        <v>4.0497355408796515E-3</v>
      </c>
      <c r="D56">
        <f t="shared" si="7"/>
        <v>1.0124338852199138E-2</v>
      </c>
      <c r="F56">
        <f t="shared" si="8"/>
        <v>9.8104843477809598E-3</v>
      </c>
      <c r="G56">
        <f t="shared" si="9"/>
        <v>1.2263105434726203E-2</v>
      </c>
      <c r="I56">
        <f t="shared" si="10"/>
        <v>7.6301885974398082E-9</v>
      </c>
      <c r="J56">
        <f t="shared" si="11"/>
        <v>1.9075471493599538E-8</v>
      </c>
    </row>
    <row r="57" spans="2:10">
      <c r="B57">
        <v>51</v>
      </c>
      <c r="C57">
        <f t="shared" si="6"/>
        <v>3.8472487638356685E-3</v>
      </c>
      <c r="D57">
        <f t="shared" si="7"/>
        <v>9.8104843477809633E-3</v>
      </c>
      <c r="F57">
        <f t="shared" si="8"/>
        <v>9.5027044466741151E-3</v>
      </c>
      <c r="G57">
        <f t="shared" si="9"/>
        <v>1.2115948169509503E-2</v>
      </c>
      <c r="I57">
        <f t="shared" si="10"/>
        <v>2.9922308225254139E-9</v>
      </c>
      <c r="J57">
        <f t="shared" si="11"/>
        <v>7.6301885974398115E-9</v>
      </c>
    </row>
    <row r="58" spans="2:10">
      <c r="B58">
        <v>52</v>
      </c>
      <c r="C58">
        <f t="shared" si="6"/>
        <v>3.6548863256438847E-3</v>
      </c>
      <c r="D58">
        <f t="shared" si="7"/>
        <v>9.5027044466741081E-3</v>
      </c>
      <c r="F58">
        <f t="shared" si="8"/>
        <v>9.2011763248084806E-3</v>
      </c>
      <c r="G58">
        <f t="shared" si="9"/>
        <v>1.1961529222251044E-2</v>
      </c>
      <c r="I58">
        <f t="shared" si="10"/>
        <v>1.1508580086636187E-9</v>
      </c>
      <c r="J58">
        <f t="shared" si="11"/>
        <v>2.9922308225254118E-9</v>
      </c>
    </row>
    <row r="59" spans="2:10">
      <c r="B59">
        <v>53</v>
      </c>
      <c r="C59">
        <f t="shared" si="6"/>
        <v>3.4721420093616904E-3</v>
      </c>
      <c r="D59">
        <f t="shared" si="7"/>
        <v>9.2011763248084875E-3</v>
      </c>
      <c r="F59">
        <f t="shared" si="8"/>
        <v>8.906044254012745E-3</v>
      </c>
      <c r="G59">
        <f t="shared" si="9"/>
        <v>1.1800508636566889E-2</v>
      </c>
      <c r="I59">
        <f t="shared" si="10"/>
        <v>4.3428604100513906E-10</v>
      </c>
      <c r="J59">
        <f t="shared" si="11"/>
        <v>1.1508580086636195E-9</v>
      </c>
    </row>
    <row r="60" spans="2:10">
      <c r="B60">
        <v>54</v>
      </c>
      <c r="C60">
        <f t="shared" si="6"/>
        <v>3.2985349088936067E-3</v>
      </c>
      <c r="D60">
        <f t="shared" si="7"/>
        <v>8.906044254012745E-3</v>
      </c>
      <c r="F60">
        <f t="shared" si="8"/>
        <v>8.6174224494845481E-3</v>
      </c>
      <c r="G60">
        <f t="shared" si="9"/>
        <v>1.1633520306804149E-2</v>
      </c>
      <c r="I60">
        <f t="shared" si="10"/>
        <v>1.6084668185375512E-10</v>
      </c>
      <c r="J60">
        <f t="shared" si="11"/>
        <v>4.3428604100513906E-10</v>
      </c>
    </row>
    <row r="61" spans="2:10">
      <c r="B61">
        <v>55</v>
      </c>
      <c r="C61">
        <f t="shared" si="6"/>
        <v>3.1336081634489254E-3</v>
      </c>
      <c r="D61">
        <f t="shared" si="7"/>
        <v>8.6174224494845533E-3</v>
      </c>
      <c r="F61">
        <f t="shared" si="8"/>
        <v>8.3353977147741561E-3</v>
      </c>
      <c r="G61">
        <f t="shared" si="9"/>
        <v>1.1461171857814468E-2</v>
      </c>
      <c r="I61">
        <f t="shared" si="10"/>
        <v>5.8489702492274549E-11</v>
      </c>
      <c r="J61">
        <f t="shared" si="11"/>
        <v>1.6084668185375519E-10</v>
      </c>
    </row>
    <row r="62" spans="2:10">
      <c r="B62">
        <v>56</v>
      </c>
      <c r="C62">
        <f t="shared" si="6"/>
        <v>2.9769277552764797E-3</v>
      </c>
      <c r="D62">
        <f t="shared" si="7"/>
        <v>8.3353977147741492E-3</v>
      </c>
      <c r="F62">
        <f t="shared" si="8"/>
        <v>8.0600318974110817E-3</v>
      </c>
      <c r="G62">
        <f t="shared" si="9"/>
        <v>1.128404465637553E-2</v>
      </c>
      <c r="I62">
        <f t="shared" si="10"/>
        <v>2.0889179461526598E-11</v>
      </c>
      <c r="J62">
        <f t="shared" si="11"/>
        <v>5.8489702492274523E-11</v>
      </c>
    </row>
    <row r="63" spans="2:10">
      <c r="B63">
        <v>57</v>
      </c>
      <c r="C63">
        <f t="shared" si="6"/>
        <v>2.8280813675126558E-3</v>
      </c>
      <c r="D63">
        <f t="shared" si="7"/>
        <v>8.0600318974110765E-3</v>
      </c>
      <c r="F63">
        <f t="shared" si="8"/>
        <v>7.7913641674973722E-3</v>
      </c>
      <c r="G63">
        <f t="shared" si="9"/>
        <v>1.1102693938683772E-2</v>
      </c>
      <c r="I63">
        <f t="shared" si="10"/>
        <v>7.329536653167216E-12</v>
      </c>
      <c r="J63">
        <f t="shared" si="11"/>
        <v>2.0889179461526582E-11</v>
      </c>
    </row>
    <row r="64" spans="2:10">
      <c r="B64">
        <v>58</v>
      </c>
      <c r="C64">
        <f t="shared" si="6"/>
        <v>2.6866772991370226E-3</v>
      </c>
      <c r="D64">
        <f t="shared" si="7"/>
        <v>7.7913641674973722E-3</v>
      </c>
      <c r="F64">
        <f t="shared" si="8"/>
        <v>7.5294131308315101E-3</v>
      </c>
      <c r="G64">
        <f t="shared" si="9"/>
        <v>1.0917649039705699E-2</v>
      </c>
      <c r="I64">
        <f t="shared" si="10"/>
        <v>2.5274264321266245E-12</v>
      </c>
      <c r="J64">
        <f t="shared" si="11"/>
        <v>7.3295366531672176E-12</v>
      </c>
    </row>
    <row r="65" spans="2:10">
      <c r="B65">
        <v>59</v>
      </c>
      <c r="C65">
        <f t="shared" si="6"/>
        <v>2.5523434341801717E-3</v>
      </c>
      <c r="D65">
        <f t="shared" si="7"/>
        <v>7.5294131308315136E-3</v>
      </c>
      <c r="F65">
        <f t="shared" si="8"/>
        <v>7.2741787874134956E-3</v>
      </c>
      <c r="G65">
        <f t="shared" si="9"/>
        <v>1.0729413711434913E-2</v>
      </c>
      <c r="I65">
        <f t="shared" si="10"/>
        <v>8.5675472275478752E-13</v>
      </c>
      <c r="J65">
        <f t="shared" si="11"/>
        <v>2.5274264321266253E-12</v>
      </c>
    </row>
    <row r="66" spans="2:10">
      <c r="B66">
        <v>60</v>
      </c>
      <c r="C66">
        <f t="shared" si="6"/>
        <v>2.4247262624711632E-3</v>
      </c>
      <c r="D66">
        <f t="shared" si="7"/>
        <v>7.2741787874134956E-3</v>
      </c>
      <c r="F66">
        <f t="shared" si="8"/>
        <v>7.0256443455101979E-3</v>
      </c>
      <c r="G66">
        <f t="shared" si="9"/>
        <v>1.0538466518265307E-2</v>
      </c>
      <c r="I66">
        <f t="shared" si="10"/>
        <v>2.8558490758492889E-13</v>
      </c>
      <c r="J66">
        <f t="shared" si="11"/>
        <v>8.5675472275478752E-13</v>
      </c>
    </row>
    <row r="67" spans="2:10">
      <c r="B67">
        <v>61</v>
      </c>
      <c r="C67">
        <f t="shared" si="6"/>
        <v>2.3034899493476046E-3</v>
      </c>
      <c r="D67">
        <f t="shared" si="7"/>
        <v>7.0256443455102005E-3</v>
      </c>
      <c r="F67">
        <f t="shared" si="8"/>
        <v>6.7837779008287045E-3</v>
      </c>
      <c r="G67">
        <f t="shared" si="9"/>
        <v>1.0345261298763781E-2</v>
      </c>
      <c r="I67">
        <f t="shared" si="10"/>
        <v>9.3634395929484839E-14</v>
      </c>
      <c r="J67">
        <f t="shared" si="11"/>
        <v>2.8558490758492894E-13</v>
      </c>
    </row>
    <row r="68" spans="2:10">
      <c r="B68">
        <v>62</v>
      </c>
      <c r="C68">
        <f t="shared" si="6"/>
        <v>2.1883154518802244E-3</v>
      </c>
      <c r="D68">
        <f t="shared" si="7"/>
        <v>6.7837779008287019E-3</v>
      </c>
      <c r="F68">
        <f t="shared" si="8"/>
        <v>6.5485339897515754E-3</v>
      </c>
      <c r="G68">
        <f t="shared" si="9"/>
        <v>1.0150227684114955E-2</v>
      </c>
      <c r="I68">
        <f t="shared" si="10"/>
        <v>3.0204643848220874E-14</v>
      </c>
      <c r="J68">
        <f t="shared" si="11"/>
        <v>9.3634395929484789E-14</v>
      </c>
    </row>
    <row r="69" spans="2:10">
      <c r="B69">
        <v>63</v>
      </c>
      <c r="C69">
        <f t="shared" si="6"/>
        <v>2.0788996792862132E-3</v>
      </c>
      <c r="D69">
        <f t="shared" si="7"/>
        <v>6.548533989751578E-3</v>
      </c>
      <c r="F69">
        <f t="shared" si="8"/>
        <v>6.3198550250300944E-3</v>
      </c>
      <c r="G69">
        <f t="shared" si="9"/>
        <v>9.9537716644224044E-3</v>
      </c>
      <c r="I69">
        <f t="shared" si="10"/>
        <v>9.5887758248320171E-15</v>
      </c>
      <c r="J69">
        <f t="shared" si="11"/>
        <v>3.0204643848220881E-14</v>
      </c>
    </row>
    <row r="70" spans="2:10">
      <c r="B70">
        <v>64</v>
      </c>
      <c r="C70">
        <f t="shared" si="6"/>
        <v>1.9749546953219026E-3</v>
      </c>
      <c r="D70">
        <f t="shared" si="7"/>
        <v>6.3198550250300935E-3</v>
      </c>
      <c r="F70">
        <f t="shared" si="8"/>
        <v>6.0976726218063817E-3</v>
      </c>
      <c r="G70">
        <f t="shared" si="9"/>
        <v>9.756276194890218E-3</v>
      </c>
      <c r="I70">
        <f t="shared" si="10"/>
        <v>2.9964924452600025E-15</v>
      </c>
      <c r="J70">
        <f t="shared" si="11"/>
        <v>9.5887758248320171E-15</v>
      </c>
    </row>
    <row r="71" spans="2:10">
      <c r="B71">
        <v>65</v>
      </c>
      <c r="C71">
        <f t="shared" ref="C71:C102" si="12">(1-pextent)*pextent^(B71-1)</f>
        <v>1.8762069605558075E-3</v>
      </c>
      <c r="D71">
        <f t="shared" ref="D71:D102" si="13">B71*C71*(1-pextent)</f>
        <v>6.09767262180638E-3</v>
      </c>
      <c r="F71">
        <f t="shared" ref="F71:F106" si="14">(FACT((farms+B71-1))*(pextent^B71)*(1-pextent)^farms)/(FACT(farms-1)*FACT(B71))</f>
        <v>5.8819088213424619E-3</v>
      </c>
      <c r="G71">
        <f t="shared" ref="G71:G106" si="15">(FACT((farms+B71-1))*pextent^B71*(1-pextent)^(farms+1))/(FACT(farms)*FACT(B71-1))</f>
        <v>9.5581018346815125E-3</v>
      </c>
      <c r="I71">
        <f t="shared" ref="I71:I106" si="16">Xn^B71*EXP(-Xn)/FACT(B71)</f>
        <v>9.2199767546461523E-16</v>
      </c>
      <c r="J71">
        <f t="shared" ref="J71:J106" si="17">B71*Xn^(B71-1)*EXP(-Xn)/FACT(B71)</f>
        <v>2.9964924452600017E-15</v>
      </c>
    </row>
    <row r="72" spans="2:10">
      <c r="B72">
        <v>66</v>
      </c>
      <c r="C72">
        <f t="shared" si="12"/>
        <v>1.7823966125280171E-3</v>
      </c>
      <c r="D72">
        <f t="shared" si="13"/>
        <v>5.8819088213424619E-3</v>
      </c>
      <c r="F72">
        <f t="shared" si="14"/>
        <v>5.6724772193704207E-3</v>
      </c>
      <c r="G72">
        <f t="shared" si="15"/>
        <v>9.3595874119612038E-3</v>
      </c>
      <c r="I72">
        <f t="shared" si="16"/>
        <v>2.7939323498927701E-16</v>
      </c>
      <c r="J72">
        <f t="shared" si="17"/>
        <v>9.2199767546461503E-16</v>
      </c>
    </row>
    <row r="73" spans="2:10">
      <c r="B73">
        <v>67</v>
      </c>
      <c r="C73">
        <f t="shared" si="12"/>
        <v>1.6932767819016162E-3</v>
      </c>
      <c r="D73">
        <f t="shared" si="13"/>
        <v>5.672477219370419E-3</v>
      </c>
      <c r="F73">
        <f t="shared" si="14"/>
        <v>5.4692840055422199E-3</v>
      </c>
      <c r="G73">
        <f t="shared" si="15"/>
        <v>9.1610507092832298E-3</v>
      </c>
      <c r="I73">
        <f t="shared" si="16"/>
        <v>8.3400965668440815E-17</v>
      </c>
      <c r="J73">
        <f t="shared" si="17"/>
        <v>2.7939323498927691E-16</v>
      </c>
    </row>
    <row r="74" spans="2:10">
      <c r="B74">
        <v>68</v>
      </c>
      <c r="C74">
        <f t="shared" si="12"/>
        <v>1.6086129428065352E-3</v>
      </c>
      <c r="D74">
        <f t="shared" si="13"/>
        <v>5.4692840055422251E-3</v>
      </c>
      <c r="F74">
        <f t="shared" si="14"/>
        <v>5.2722289200484241E-3</v>
      </c>
      <c r="G74">
        <f t="shared" si="15"/>
        <v>8.9627891640823212E-3</v>
      </c>
      <c r="I74">
        <f t="shared" si="16"/>
        <v>2.452969578483553E-17</v>
      </c>
      <c r="J74">
        <f t="shared" si="17"/>
        <v>8.3400965668440865E-17</v>
      </c>
    </row>
    <row r="75" spans="2:10">
      <c r="B75">
        <v>69</v>
      </c>
      <c r="C75">
        <f t="shared" si="12"/>
        <v>1.5281822956662086E-3</v>
      </c>
      <c r="D75">
        <f t="shared" si="13"/>
        <v>5.2722289200484241E-3</v>
      </c>
      <c r="F75">
        <f t="shared" si="14"/>
        <v>5.0812061330901496E-3</v>
      </c>
      <c r="G75">
        <f t="shared" si="15"/>
        <v>8.7650805795805153E-3</v>
      </c>
      <c r="I75">
        <f t="shared" si="16"/>
        <v>7.1100567492276832E-18</v>
      </c>
      <c r="J75">
        <f t="shared" si="17"/>
        <v>2.4529695784835527E-17</v>
      </c>
    </row>
    <row r="76" spans="2:10">
      <c r="B76">
        <v>70</v>
      </c>
      <c r="C76">
        <f t="shared" si="12"/>
        <v>1.4517731808828982E-3</v>
      </c>
      <c r="D76">
        <f t="shared" si="13"/>
        <v>5.0812061330901478E-3</v>
      </c>
      <c r="F76">
        <f t="shared" si="14"/>
        <v>4.8961050525275782E-3</v>
      </c>
      <c r="G76">
        <f t="shared" si="15"/>
        <v>8.5681838419232725E-3</v>
      </c>
      <c r="I76">
        <f t="shared" si="16"/>
        <v>2.0314447854936216E-18</v>
      </c>
      <c r="J76">
        <f t="shared" si="17"/>
        <v>7.1100567492276816E-18</v>
      </c>
    </row>
    <row r="77" spans="2:10">
      <c r="B77">
        <v>71</v>
      </c>
      <c r="C77">
        <f t="shared" si="12"/>
        <v>1.3791845218387531E-3</v>
      </c>
      <c r="D77">
        <f t="shared" si="13"/>
        <v>4.8961050525275773E-3</v>
      </c>
      <c r="F77">
        <f t="shared" si="14"/>
        <v>4.7168110646885414E-3</v>
      </c>
      <c r="G77">
        <f t="shared" si="15"/>
        <v>8.3723396398221687E-3</v>
      </c>
      <c r="I77">
        <f t="shared" si="16"/>
        <v>5.7223796774468145E-19</v>
      </c>
      <c r="J77">
        <f t="shared" si="17"/>
        <v>2.0314447854936212E-18</v>
      </c>
    </row>
    <row r="78" spans="2:10">
      <c r="B78">
        <v>72</v>
      </c>
      <c r="C78">
        <f t="shared" si="12"/>
        <v>1.3102252957468154E-3</v>
      </c>
      <c r="D78">
        <f t="shared" si="13"/>
        <v>4.7168110646885397E-3</v>
      </c>
      <c r="F78">
        <f t="shared" si="14"/>
        <v>4.5432062130020866E-3</v>
      </c>
      <c r="G78">
        <f t="shared" si="15"/>
        <v>8.1777711834037665E-3</v>
      </c>
      <c r="I78">
        <f t="shared" si="16"/>
        <v>1.5895499104018914E-19</v>
      </c>
      <c r="J78">
        <f t="shared" si="17"/>
        <v>5.7223796774468125E-19</v>
      </c>
    </row>
    <row r="79" spans="2:10">
      <c r="B79">
        <v>73</v>
      </c>
      <c r="C79">
        <f t="shared" si="12"/>
        <v>1.2447140309594748E-3</v>
      </c>
      <c r="D79">
        <f t="shared" si="13"/>
        <v>4.5432062130020866E-3</v>
      </c>
      <c r="F79">
        <f t="shared" si="14"/>
        <v>4.3751698188225566E-3</v>
      </c>
      <c r="G79">
        <f t="shared" si="15"/>
        <v>7.9846849193511722E-3</v>
      </c>
      <c r="I79">
        <f t="shared" si="16"/>
        <v>4.3549312613750412E-20</v>
      </c>
      <c r="J79">
        <f t="shared" si="17"/>
        <v>1.5895499104018914E-19</v>
      </c>
    </row>
    <row r="80" spans="2:10">
      <c r="B80">
        <v>74</v>
      </c>
      <c r="C80">
        <f t="shared" si="12"/>
        <v>1.1824783294115009E-3</v>
      </c>
      <c r="D80">
        <f t="shared" si="13"/>
        <v>4.3751698188225574E-3</v>
      </c>
      <c r="F80">
        <f t="shared" si="14"/>
        <v>4.2125790485284765E-3</v>
      </c>
      <c r="G80">
        <f t="shared" si="15"/>
        <v>7.7932712397776865E-3</v>
      </c>
      <c r="I80">
        <f t="shared" si="16"/>
        <v>1.1770084490202808E-20</v>
      </c>
      <c r="J80">
        <f t="shared" si="17"/>
        <v>4.354931261375043E-20</v>
      </c>
    </row>
    <row r="81" spans="2:10">
      <c r="B81">
        <v>75</v>
      </c>
      <c r="C81">
        <f t="shared" si="12"/>
        <v>1.123354412940926E-3</v>
      </c>
      <c r="D81">
        <f t="shared" si="13"/>
        <v>4.2125790485284765E-3</v>
      </c>
      <c r="F81">
        <f t="shared" si="14"/>
        <v>4.0553094307167453E-3</v>
      </c>
      <c r="G81">
        <f t="shared" si="15"/>
        <v>7.6037051825939049E-3</v>
      </c>
      <c r="I81">
        <f t="shared" si="16"/>
        <v>3.1386891973874129E-21</v>
      </c>
      <c r="J81">
        <f t="shared" si="17"/>
        <v>1.1770084490202808E-20</v>
      </c>
    </row>
    <row r="82" spans="2:10">
      <c r="B82">
        <v>76</v>
      </c>
      <c r="C82">
        <f t="shared" si="12"/>
        <v>1.0671866922938797E-3</v>
      </c>
      <c r="D82">
        <f t="shared" si="13"/>
        <v>4.0553094307167461E-3</v>
      </c>
      <c r="F82">
        <f t="shared" si="14"/>
        <v>3.9032353270648679E-3</v>
      </c>
      <c r="G82">
        <f t="shared" si="15"/>
        <v>7.4161471214232557E-3</v>
      </c>
      <c r="I82">
        <f t="shared" si="16"/>
        <v>8.2597084141773944E-22</v>
      </c>
      <c r="J82">
        <f t="shared" si="17"/>
        <v>3.1386891973874125E-21</v>
      </c>
    </row>
    <row r="83" spans="2:10">
      <c r="B83">
        <v>77</v>
      </c>
      <c r="C83">
        <f t="shared" si="12"/>
        <v>1.0138273576791857E-3</v>
      </c>
      <c r="D83">
        <f t="shared" si="13"/>
        <v>3.9032353270648684E-3</v>
      </c>
      <c r="F83">
        <f t="shared" si="14"/>
        <v>3.7562303602013841E-3</v>
      </c>
      <c r="G83">
        <f t="shared" si="15"/>
        <v>7.2307434433876716E-3</v>
      </c>
      <c r="I83">
        <f t="shared" si="16"/>
        <v>2.1453788088772437E-22</v>
      </c>
      <c r="J83">
        <f t="shared" si="17"/>
        <v>8.2597084141773934E-22</v>
      </c>
    </row>
    <row r="84" spans="2:10">
      <c r="B84">
        <v>78</v>
      </c>
      <c r="C84">
        <f t="shared" si="12"/>
        <v>9.631359897952263E-4</v>
      </c>
      <c r="D84">
        <f t="shared" si="13"/>
        <v>3.7562303602013858E-3</v>
      </c>
      <c r="F84">
        <f t="shared" si="14"/>
        <v>3.6141678017065928E-3</v>
      </c>
      <c r="G84">
        <f t="shared" si="15"/>
        <v>7.0476272133278579E-3</v>
      </c>
      <c r="I84">
        <f t="shared" si="16"/>
        <v>5.5009713048134417E-23</v>
      </c>
      <c r="J84">
        <f t="shared" si="17"/>
        <v>2.1453788088772442E-22</v>
      </c>
    </row>
    <row r="85" spans="2:10">
      <c r="B85">
        <v>79</v>
      </c>
      <c r="C85">
        <f t="shared" si="12"/>
        <v>9.1497919030546508E-4</v>
      </c>
      <c r="D85">
        <f t="shared" si="13"/>
        <v>3.6141678017065906E-3</v>
      </c>
      <c r="F85">
        <f t="shared" si="14"/>
        <v>3.476920923160768E-3</v>
      </c>
      <c r="G85">
        <f t="shared" si="15"/>
        <v>6.8669188232425285E-3</v>
      </c>
      <c r="I85">
        <f t="shared" si="16"/>
        <v>1.3926509632439072E-23</v>
      </c>
      <c r="J85">
        <f t="shared" si="17"/>
        <v>5.5009713048134382E-23</v>
      </c>
    </row>
    <row r="86" spans="2:10">
      <c r="B86">
        <v>80</v>
      </c>
      <c r="C86">
        <f t="shared" si="12"/>
        <v>8.6923023079019178E-4</v>
      </c>
      <c r="D86">
        <f t="shared" si="13"/>
        <v>3.4769209231607706E-3</v>
      </c>
      <c r="F86">
        <f t="shared" si="14"/>
        <v>3.3443633129652661E-3</v>
      </c>
      <c r="G86">
        <f t="shared" si="15"/>
        <v>6.6887266259305338E-3</v>
      </c>
      <c r="I86">
        <f t="shared" si="16"/>
        <v>3.4816274081097672E-24</v>
      </c>
      <c r="J86">
        <f t="shared" si="17"/>
        <v>1.392650963243908E-23</v>
      </c>
    </row>
    <row r="87" spans="2:10">
      <c r="B87">
        <v>81</v>
      </c>
      <c r="C87">
        <f t="shared" si="12"/>
        <v>8.2576871925068218E-4</v>
      </c>
      <c r="D87">
        <f t="shared" si="13"/>
        <v>3.3443633129652661E-3</v>
      </c>
      <c r="F87">
        <f t="shared" si="14"/>
        <v>3.2163691614814104E-3</v>
      </c>
      <c r="G87">
        <f t="shared" si="15"/>
        <v>6.5131475519998629E-3</v>
      </c>
      <c r="I87">
        <f t="shared" si="16"/>
        <v>8.5966108842216379E-25</v>
      </c>
      <c r="J87">
        <f t="shared" si="17"/>
        <v>3.4816274081097657E-24</v>
      </c>
    </row>
    <row r="88" spans="2:10">
      <c r="B88">
        <v>82</v>
      </c>
      <c r="C88">
        <f t="shared" si="12"/>
        <v>7.8448028328814809E-4</v>
      </c>
      <c r="D88">
        <f t="shared" si="13"/>
        <v>3.2163691614814096E-3</v>
      </c>
      <c r="F88">
        <f t="shared" si="14"/>
        <v>3.0928135168635266E-3</v>
      </c>
      <c r="G88">
        <f t="shared" si="15"/>
        <v>6.340267709570236E-3</v>
      </c>
      <c r="I88">
        <f t="shared" si="16"/>
        <v>2.0967343620052753E-25</v>
      </c>
      <c r="J88">
        <f t="shared" si="17"/>
        <v>8.596610884221636E-25</v>
      </c>
    </row>
    <row r="89" spans="2:10">
      <c r="B89">
        <v>83</v>
      </c>
      <c r="C89">
        <f t="shared" si="12"/>
        <v>7.4525626912374068E-4</v>
      </c>
      <c r="D89">
        <f t="shared" si="13"/>
        <v>3.0928135168635266E-3</v>
      </c>
      <c r="F89">
        <f t="shared" si="14"/>
        <v>2.9735725138037268E-3</v>
      </c>
      <c r="G89">
        <f t="shared" si="15"/>
        <v>6.1701629661427395E-3</v>
      </c>
      <c r="I89">
        <f t="shared" si="16"/>
        <v>5.0523719566392124E-26</v>
      </c>
      <c r="J89">
        <f t="shared" si="17"/>
        <v>2.0967343620052748E-25</v>
      </c>
    </row>
    <row r="90" spans="2:10">
      <c r="B90">
        <v>84</v>
      </c>
      <c r="C90">
        <f t="shared" si="12"/>
        <v>7.0799345566755357E-4</v>
      </c>
      <c r="D90">
        <f t="shared" si="13"/>
        <v>2.9735725138037277E-3</v>
      </c>
      <c r="F90">
        <f t="shared" si="14"/>
        <v>2.8585235772577485E-3</v>
      </c>
      <c r="G90">
        <f t="shared" si="15"/>
        <v>6.0028995122412762E-3</v>
      </c>
      <c r="I90">
        <f t="shared" si="16"/>
        <v>1.2029457039617165E-26</v>
      </c>
      <c r="J90">
        <f t="shared" si="17"/>
        <v>5.0523719566392135E-26</v>
      </c>
    </row>
    <row r="91" spans="2:10">
      <c r="B91">
        <v>85</v>
      </c>
      <c r="C91">
        <f t="shared" si="12"/>
        <v>6.7259378288417597E-4</v>
      </c>
      <c r="D91">
        <f t="shared" si="13"/>
        <v>2.8585235772577502E-3</v>
      </c>
      <c r="F91">
        <f t="shared" si="14"/>
        <v>2.7475456030818636E-3</v>
      </c>
      <c r="G91">
        <f t="shared" si="15"/>
        <v>5.8385344065489614E-3</v>
      </c>
      <c r="I91">
        <f t="shared" si="16"/>
        <v>2.8304604799099197E-27</v>
      </c>
      <c r="J91">
        <f t="shared" si="17"/>
        <v>1.2029457039617172E-26</v>
      </c>
    </row>
    <row r="92" spans="2:10">
      <c r="B92">
        <v>86</v>
      </c>
      <c r="C92">
        <f t="shared" si="12"/>
        <v>6.3896409373996718E-4</v>
      </c>
      <c r="D92">
        <f t="shared" si="13"/>
        <v>2.7475456030818615E-3</v>
      </c>
      <c r="F92">
        <f t="shared" si="14"/>
        <v>2.6405191173804144E-3</v>
      </c>
      <c r="G92">
        <f t="shared" si="15"/>
        <v>5.6771161023679E-3</v>
      </c>
      <c r="I92">
        <f t="shared" si="16"/>
        <v>6.5824662323486411E-28</v>
      </c>
      <c r="J92">
        <f t="shared" si="17"/>
        <v>2.8304604799099175E-27</v>
      </c>
    </row>
    <row r="93" spans="2:10">
      <c r="B93">
        <v>87</v>
      </c>
      <c r="C93">
        <f t="shared" si="12"/>
        <v>6.0701588905296875E-4</v>
      </c>
      <c r="D93">
        <f t="shared" si="13"/>
        <v>2.6405191173804162E-3</v>
      </c>
      <c r="F93">
        <f t="shared" si="14"/>
        <v>2.5373264162414123E-3</v>
      </c>
      <c r="G93">
        <f t="shared" si="15"/>
        <v>5.5186849553250719E-3</v>
      </c>
      <c r="I93">
        <f t="shared" si="16"/>
        <v>1.5132106281261241E-28</v>
      </c>
      <c r="J93">
        <f t="shared" si="17"/>
        <v>6.5824662323486465E-28</v>
      </c>
    </row>
    <row r="94" spans="2:10">
      <c r="B94">
        <v>88</v>
      </c>
      <c r="C94">
        <f t="shared" si="12"/>
        <v>5.7666509460032038E-4</v>
      </c>
      <c r="D94">
        <f t="shared" si="13"/>
        <v>2.5373264162414119E-3</v>
      </c>
      <c r="F94">
        <f t="shared" si="14"/>
        <v>2.4378516874228578E-3</v>
      </c>
      <c r="G94">
        <f t="shared" si="15"/>
        <v>5.3632737123302928E-3</v>
      </c>
      <c r="I94">
        <f t="shared" si="16"/>
        <v>3.439115063923006E-29</v>
      </c>
      <c r="J94">
        <f t="shared" si="17"/>
        <v>1.5132106281261239E-28</v>
      </c>
    </row>
    <row r="95" spans="2:10">
      <c r="B95">
        <v>89</v>
      </c>
      <c r="C95">
        <f t="shared" si="12"/>
        <v>5.4783183987030431E-4</v>
      </c>
      <c r="D95">
        <f t="shared" si="13"/>
        <v>2.4378516874228565E-3</v>
      </c>
      <c r="F95">
        <f t="shared" si="14"/>
        <v>2.341981115445551E-3</v>
      </c>
      <c r="G95">
        <f t="shared" si="15"/>
        <v>5.2109079818663572E-3</v>
      </c>
      <c r="I95">
        <f t="shared" si="16"/>
        <v>7.7283484582539357E-30</v>
      </c>
      <c r="J95">
        <f t="shared" si="17"/>
        <v>3.4391150639230049E-29</v>
      </c>
    </row>
    <row r="96" spans="2:10">
      <c r="B96">
        <v>90</v>
      </c>
      <c r="C96">
        <f t="shared" si="12"/>
        <v>5.2044024787678902E-4</v>
      </c>
      <c r="D96">
        <f t="shared" si="13"/>
        <v>2.3419811154455528E-3</v>
      </c>
      <c r="F96">
        <f t="shared" si="14"/>
        <v>2.249602971447425E-3</v>
      </c>
      <c r="G96">
        <f t="shared" si="15"/>
        <v>5.0616066857567064E-3</v>
      </c>
      <c r="I96">
        <f t="shared" si="16"/>
        <v>1.7174107685008748E-30</v>
      </c>
      <c r="J96">
        <f t="shared" si="17"/>
        <v>7.7283484582539441E-30</v>
      </c>
    </row>
    <row r="97" spans="2:10">
      <c r="B97">
        <v>91</v>
      </c>
      <c r="C97">
        <f t="shared" si="12"/>
        <v>4.944182354829497E-4</v>
      </c>
      <c r="D97">
        <f t="shared" si="13"/>
        <v>2.2496029714474232E-3</v>
      </c>
      <c r="F97">
        <f t="shared" si="14"/>
        <v>2.1606076890604911E-3</v>
      </c>
      <c r="G97">
        <f t="shared" si="15"/>
        <v>4.9153824926126263E-3</v>
      </c>
      <c r="I97">
        <f t="shared" si="16"/>
        <v>3.7745291615403774E-31</v>
      </c>
      <c r="J97">
        <f t="shared" si="17"/>
        <v>1.7174107685008731E-30</v>
      </c>
    </row>
    <row r="98" spans="2:10">
      <c r="B98">
        <v>92</v>
      </c>
      <c r="C98">
        <f t="shared" si="12"/>
        <v>4.6969732370880221E-4</v>
      </c>
      <c r="D98">
        <f t="shared" si="13"/>
        <v>2.160607689060492E-3</v>
      </c>
      <c r="F98">
        <f t="shared" si="14"/>
        <v>2.0748879274836347E-3</v>
      </c>
      <c r="G98">
        <f t="shared" si="15"/>
        <v>4.7722422332123621E-3</v>
      </c>
      <c r="I98">
        <f t="shared" si="16"/>
        <v>8.2054981772616877E-32</v>
      </c>
      <c r="J98">
        <f t="shared" si="17"/>
        <v>3.7745291615403787E-31</v>
      </c>
    </row>
    <row r="99" spans="2:10">
      <c r="B99">
        <v>93</v>
      </c>
      <c r="C99">
        <f t="shared" si="12"/>
        <v>4.4621245752336205E-4</v>
      </c>
      <c r="D99">
        <f t="shared" si="13"/>
        <v>2.0748879274836356E-3</v>
      </c>
      <c r="F99">
        <f t="shared" si="14"/>
        <v>1.992338622841813E-3</v>
      </c>
      <c r="G99">
        <f t="shared" si="15"/>
        <v>4.632187298107218E-3</v>
      </c>
      <c r="I99">
        <f t="shared" si="16"/>
        <v>1.7646232639272435E-32</v>
      </c>
      <c r="J99">
        <f t="shared" si="17"/>
        <v>8.2054981772616899E-32</v>
      </c>
    </row>
    <row r="100" spans="2:10">
      <c r="B100">
        <v>94</v>
      </c>
      <c r="C100">
        <f t="shared" si="12"/>
        <v>4.2390183464719388E-4</v>
      </c>
      <c r="D100">
        <f t="shared" si="13"/>
        <v>1.992338622841813E-3</v>
      </c>
      <c r="F100">
        <f t="shared" si="14"/>
        <v>1.9128570288454651E-3</v>
      </c>
      <c r="G100">
        <f t="shared" si="15"/>
        <v>4.4952140177868466E-3</v>
      </c>
      <c r="I100">
        <f t="shared" si="16"/>
        <v>3.7545175828239186E-33</v>
      </c>
      <c r="J100">
        <f t="shared" si="17"/>
        <v>1.7646232639272432E-32</v>
      </c>
    </row>
    <row r="101" spans="2:10">
      <c r="B101">
        <v>95</v>
      </c>
      <c r="C101">
        <f t="shared" si="12"/>
        <v>4.0270674291483416E-4</v>
      </c>
      <c r="D101">
        <f t="shared" si="13"/>
        <v>1.912857028845464E-3</v>
      </c>
      <c r="F101">
        <f t="shared" si="14"/>
        <v>1.8363427476916446E-3</v>
      </c>
      <c r="G101">
        <f t="shared" si="15"/>
        <v>4.3613140257676621E-3</v>
      </c>
      <c r="I101">
        <f t="shared" si="16"/>
        <v>7.9042475427871853E-34</v>
      </c>
      <c r="J101">
        <f t="shared" si="17"/>
        <v>3.7545175828239159E-33</v>
      </c>
    </row>
    <row r="102" spans="2:10">
      <c r="B102">
        <v>96</v>
      </c>
      <c r="C102">
        <f t="shared" si="12"/>
        <v>3.8257140576909254E-4</v>
      </c>
      <c r="D102">
        <f t="shared" si="13"/>
        <v>1.8363427476916459E-3</v>
      </c>
      <c r="F102">
        <f t="shared" si="14"/>
        <v>1.7626977520810972E-3</v>
      </c>
      <c r="G102">
        <f t="shared" si="15"/>
        <v>4.2304746049946331E-3</v>
      </c>
      <c r="I102">
        <f t="shared" si="16"/>
        <v>1.6467182380806633E-34</v>
      </c>
      <c r="J102">
        <f t="shared" si="17"/>
        <v>7.9042475427871922E-34</v>
      </c>
    </row>
    <row r="103" spans="2:10">
      <c r="B103">
        <v>97</v>
      </c>
      <c r="C103">
        <f t="shared" ref="C103:C134" si="18">(1-pextent)*pextent^(B103-1)</f>
        <v>3.6344283548063791E-4</v>
      </c>
      <c r="D103">
        <f t="shared" ref="D103:D134" si="19">B103*C103*(1-pextent)</f>
        <v>1.7626977520810955E-3</v>
      </c>
      <c r="F103">
        <f t="shared" si="14"/>
        <v>1.6918263991623703E-3</v>
      </c>
      <c r="G103">
        <f t="shared" si="15"/>
        <v>4.1026790179687555E-3</v>
      </c>
      <c r="I103">
        <f t="shared" si="16"/>
        <v>3.3952953362487841E-35</v>
      </c>
      <c r="J103">
        <f t="shared" si="17"/>
        <v>1.6467182380806618E-34</v>
      </c>
    </row>
    <row r="104" spans="2:10">
      <c r="B104">
        <v>98</v>
      </c>
      <c r="C104">
        <f t="shared" si="18"/>
        <v>3.45270693706606E-4</v>
      </c>
      <c r="D104">
        <f t="shared" si="19"/>
        <v>1.6918263991623711E-3</v>
      </c>
      <c r="F104">
        <f t="shared" si="14"/>
        <v>1.6236354371553163E-3</v>
      </c>
      <c r="G104">
        <f t="shared" si="15"/>
        <v>3.9779068210305272E-3</v>
      </c>
      <c r="I104">
        <f t="shared" si="16"/>
        <v>6.9291741556097611E-36</v>
      </c>
      <c r="J104">
        <f t="shared" si="17"/>
        <v>3.3952953362487857E-35</v>
      </c>
    </row>
    <row r="105" spans="2:10">
      <c r="B105">
        <v>99</v>
      </c>
      <c r="C105">
        <f t="shared" si="18"/>
        <v>3.2800715902127575E-4</v>
      </c>
      <c r="D105">
        <f t="shared" si="19"/>
        <v>1.6236354371553165E-3</v>
      </c>
      <c r="F105">
        <f t="shared" si="14"/>
        <v>1.558034005351061E-3</v>
      </c>
      <c r="G105">
        <f t="shared" si="15"/>
        <v>3.8561341632438796E-3</v>
      </c>
      <c r="I105">
        <f t="shared" si="16"/>
        <v>1.3998331627494455E-36</v>
      </c>
      <c r="J105">
        <f t="shared" si="17"/>
        <v>6.9291741556097611E-36</v>
      </c>
    </row>
    <row r="106" spans="2:10">
      <c r="B106">
        <v>100</v>
      </c>
      <c r="C106">
        <f t="shared" si="18"/>
        <v>3.1160680107021187E-4</v>
      </c>
      <c r="D106">
        <f t="shared" si="19"/>
        <v>1.5580340053510608E-3</v>
      </c>
      <c r="F106">
        <f t="shared" si="14"/>
        <v>1.4949336281343427E-3</v>
      </c>
      <c r="G106">
        <f t="shared" si="15"/>
        <v>3.7373340703358605E-3</v>
      </c>
      <c r="I106">
        <f t="shared" si="16"/>
        <v>2.7996663254988877E-37</v>
      </c>
      <c r="J106">
        <f t="shared" si="17"/>
        <v>1.399833162749445E-36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</vt:lpstr>
      <vt:lpstr>Main</vt:lpstr>
      <vt:lpstr>farms</vt:lpstr>
      <vt:lpstr>pextent</vt:lpstr>
      <vt:lpstr>Xn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Russo</dc:creator>
  <cp:lastModifiedBy>Paul Russo</cp:lastModifiedBy>
  <dcterms:created xsi:type="dcterms:W3CDTF">2010-12-24T03:15:12Z</dcterms:created>
  <dcterms:modified xsi:type="dcterms:W3CDTF">2010-12-24T05:17:21Z</dcterms:modified>
</cp:coreProperties>
</file>